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özgyűlések\Közgyűlések 2025\Pénzügy\Mérleg, eredmény\"/>
    </mc:Choice>
  </mc:AlternateContent>
  <xr:revisionPtr revIDLastSave="0" documentId="13_ncr:1_{0553DCE8-5D07-4107-8535-ADBA86718154}" xr6:coauthVersionLast="47" xr6:coauthVersionMax="47" xr10:uidLastSave="{00000000-0000-0000-0000-000000000000}"/>
  <bookViews>
    <workbookView xWindow="-120" yWindow="-120" windowWidth="29040" windowHeight="15720" xr2:uid="{1379CD5A-06EF-42FE-9F01-6EF36D53C6ED}"/>
  </bookViews>
  <sheets>
    <sheet name="2024 NVP" sheetId="24" r:id="rId1"/>
    <sheet name="2024 PARA" sheetId="25" r:id="rId2"/>
    <sheet name="2024 NEP" sheetId="26" r:id="rId3"/>
    <sheet name="2024 Héraklész" sheetId="27" r:id="rId4"/>
    <sheet name="2024 Budapest-Baja" sheetId="28" r:id="rId5"/>
    <sheet name="2024 Élménysport" sheetId="29" r:id="rId6"/>
    <sheet name="2024 Árvízkárok" sheetId="30" r:id="rId7"/>
    <sheet name="Evezős EB 2023 előkészítés" sheetId="31" r:id="rId8"/>
    <sheet name="Evezős EB 2024 lebonyolítás" sheetId="32" r:id="rId9"/>
    <sheet name="2023 NEP" sheetId="33" r:id="rId10"/>
    <sheet name="2023 NVP" sheetId="34" r:id="rId11"/>
    <sheet name="2023 WRE" sheetId="3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24" l="1"/>
  <c r="F10" i="24" l="1"/>
  <c r="E10" i="24"/>
  <c r="D10" i="24"/>
  <c r="D10" i="25"/>
  <c r="D10" i="26"/>
  <c r="D10" i="27"/>
  <c r="D10" i="28"/>
  <c r="D9" i="35"/>
  <c r="D9" i="34"/>
  <c r="D9" i="33"/>
  <c r="D11" i="32"/>
  <c r="D11" i="31"/>
  <c r="D11" i="30"/>
  <c r="D11" i="29"/>
  <c r="B14" i="32" l="1"/>
  <c r="B14" i="31" l="1"/>
</calcChain>
</file>

<file path=xl/sharedStrings.xml><?xml version="1.0" encoding="utf-8"?>
<sst xmlns="http://schemas.openxmlformats.org/spreadsheetml/2006/main" count="279" uniqueCount="77">
  <si>
    <t>Közhasznú mellékletek</t>
  </si>
  <si>
    <t>Támogatási program</t>
  </si>
  <si>
    <t>Támogató</t>
  </si>
  <si>
    <t>Forrás</t>
  </si>
  <si>
    <t>Időtartam</t>
  </si>
  <si>
    <t>Támogatási összeg</t>
  </si>
  <si>
    <t>ebből tárgyévre jutó</t>
  </si>
  <si>
    <t>tárgyévben felhasznált</t>
  </si>
  <si>
    <t>tárgyévben folyósított</t>
  </si>
  <si>
    <t>Támogatás típusa</t>
  </si>
  <si>
    <t>Részletezés</t>
  </si>
  <si>
    <t>Dologi</t>
  </si>
  <si>
    <t>Felhalmozási</t>
  </si>
  <si>
    <t>Személyi</t>
  </si>
  <si>
    <t>Szöveges bemutatás</t>
  </si>
  <si>
    <t>központi költségvetés</t>
  </si>
  <si>
    <t>vissza nem térítendő</t>
  </si>
  <si>
    <t>A támogatás célja az evezős sportági eredményesség növelése, az utánpótlás nemzetközi versenyzésre való felkészítése.</t>
  </si>
  <si>
    <t>Valamint a sportág egyesületi nevelőműhelyeinek működési támogatása.</t>
  </si>
  <si>
    <t>A nemzetközi eredményesség növelése érdekében edzőtáborokban való részvétel költségeire és nemzetközi versenyeken</t>
  </si>
  <si>
    <t>történő részvételi díjak megtérítésére, valamint a sportolók eredményességi juttatásaira fordította a Szövetség.</t>
  </si>
  <si>
    <t>Nemzeti Versenysport-fejlesztési Program</t>
  </si>
  <si>
    <t>Fogyatékosok Sportjával kapcsolatos szakmai feladatok ellátásának támogatása</t>
  </si>
  <si>
    <t>Nevelő Edző Program</t>
  </si>
  <si>
    <t>A Nevelő Edző Program keretei között kapott támogatás 16 fő edző béreire és bérjárulékainak finanszírozására került.</t>
  </si>
  <si>
    <t>SPORTSZAKMA/19-12/2024</t>
  </si>
  <si>
    <t>2024.01.01-2025.01.31.</t>
  </si>
  <si>
    <t>SPORTSZAKMA/446-5/2024</t>
  </si>
  <si>
    <t>2024.01.01-2025.05.31.</t>
  </si>
  <si>
    <t>Az adaptív sportolókkal kapcsolatos 2024 évi szakmai feladatok ellátására használta fel a Szövetség a tárgyévi összeget.</t>
  </si>
  <si>
    <t>SPORTSZAKMA/499-7/2024</t>
  </si>
  <si>
    <t>Héraklész Program</t>
  </si>
  <si>
    <t>2024.05.01-2025.01.31.</t>
  </si>
  <si>
    <t>Budapest-Baja túraverseny</t>
  </si>
  <si>
    <t>AOFK_T/0390/2024</t>
  </si>
  <si>
    <t>2024.05.01-08.31.</t>
  </si>
  <si>
    <t>Élménysport Program Diákoknak 2024/2025</t>
  </si>
  <si>
    <t>AOFK_T/0431/2024</t>
  </si>
  <si>
    <t>Aktív- és Ökoturisztikai Fejlesztési Központ</t>
  </si>
  <si>
    <t>Tagszervezeti árvízkárok költségeinek támogatása</t>
  </si>
  <si>
    <t>10698-4/2024</t>
  </si>
  <si>
    <t>Központi költségvetés</t>
  </si>
  <si>
    <t>2024.09.15-2025.12.31</t>
  </si>
  <si>
    <t>A támogatás célja a Héraklész keret sportolóinak nemzetközi versenyzésre való felkészítése edzőtábori keretek között.</t>
  </si>
  <si>
    <t>Támogatás célja a Budapest-Baja Regatta vízi teljesítmény túra 2024. évi megrendezése.</t>
  </si>
  <si>
    <t xml:space="preserve">Az Élménysport Program Diákoknak 2024/2025 támogatás célja a program evezés sportággal való kibővítése, a kezdők evezősoktatásának megvalósítása. </t>
  </si>
  <si>
    <t>2024 évi Evezős Európa-bajnokság előkészítő feladatai</t>
  </si>
  <si>
    <t>RENDEZVÉNY/408-11/2023; 
mód. RENDEZVÉNY/565-4/2024</t>
  </si>
  <si>
    <t>2023.01.01-2024.05.31</t>
  </si>
  <si>
    <t>2024 évi Evezős Európa-bajnokság előkészítő feladatai.</t>
  </si>
  <si>
    <t>2024 évi Evezős Európa-bajnokság lebonyolítása</t>
  </si>
  <si>
    <t xml:space="preserve">RENDEZVÉNY/201-6/2023; </t>
  </si>
  <si>
    <t>2024.01.01-2024.07.31</t>
  </si>
  <si>
    <t>SPORTSZAKMA/188-4/2023</t>
  </si>
  <si>
    <t>2023.01.01-2024.01.31.</t>
  </si>
  <si>
    <t>SPORTSZAKMA/112-4/2023</t>
  </si>
  <si>
    <t>World Rowing Events</t>
  </si>
  <si>
    <t>RENDEZVÉNY/473-4/2023</t>
  </si>
  <si>
    <t>2023.10.01-2024.01.31.</t>
  </si>
  <si>
    <t>48194 főkönyv</t>
  </si>
  <si>
    <t>48195 főkönyv</t>
  </si>
  <si>
    <t>elhatárolás</t>
  </si>
  <si>
    <t>nincs elhatárolás</t>
  </si>
  <si>
    <t>nincs elhatárolva</t>
  </si>
  <si>
    <t>48193 elhatárolás</t>
  </si>
  <si>
    <t>4813-n egybe NVP elszámolással</t>
  </si>
  <si>
    <t>48192 elhatárolva</t>
  </si>
  <si>
    <t>NEP</t>
  </si>
  <si>
    <t>2024 TE beszerzés</t>
  </si>
  <si>
    <t>4813 főkönyvön elhatárolva</t>
  </si>
  <si>
    <t>4823 elhat écs feloldás nélkül</t>
  </si>
  <si>
    <t>Ezenkívül ebből a támogatásból finanszírozta a</t>
  </si>
  <si>
    <t>hazai versenyrendszert illetve az iroda és a</t>
  </si>
  <si>
    <t>szövetség működését.</t>
  </si>
  <si>
    <t>A Magyar Evezős Szövetség 5 tagszervezeténél a 2024. évi árvízkárok okozta felújítási költségek támogatása.</t>
  </si>
  <si>
    <t>2024 évi Evezős Európa-bajnokság előkészületi és  lebonyolításának költségei</t>
  </si>
  <si>
    <t>A World Rowing (Nemzetközi Evezős Szövetség) and Events Commission (Versenytehnikai Bizottság ülése és workshop 2023. november 3-5, Szeged)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</si>
</sst>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3" fontId="0" fillId="0" borderId="0" xfId="0" applyNumberFormat="1" applyAlignment="1">
      <alignment wrapText="1"/>
    </xf>
    <xf numFmtId="3" fontId="3" fillId="0" borderId="0" xfId="0" applyNumberFormat="1" applyFont="1"/>
    <xf numFmtId="0" fontId="3" fillId="0" borderId="0" xfId="0" applyFont="1"/>
    <xf numFmtId="164" fontId="0" fillId="0" borderId="0" xfId="1" applyNumberFormat="1" applyFont="1"/>
  </cellXfs>
  <cellStyles count="3">
    <cellStyle name="Comma" xfId="1" builtinId="3"/>
    <cellStyle name="Normal" xfId="0" builtinId="0"/>
    <cellStyle name="Normál_Munka1" xfId="2" xr:uid="{BC18D044-440A-4187-BE30-4EEAFF4D6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7DAF-E154-425F-BAA9-7ECE9D487881}">
  <sheetPr>
    <tabColor theme="7" tint="0.79998168889431442"/>
    <pageSetUpPr fitToPage="1"/>
  </sheetPr>
  <dimension ref="A1:N25"/>
  <sheetViews>
    <sheetView tabSelected="1" workbookViewId="0">
      <selection activeCell="H20" sqref="H20"/>
    </sheetView>
  </sheetViews>
  <sheetFormatPr defaultRowHeight="15" x14ac:dyDescent="0.25"/>
  <cols>
    <col min="1" max="1" width="41.28515625" customWidth="1"/>
    <col min="2" max="2" width="35.85546875" style="1" customWidth="1"/>
    <col min="3" max="3" width="10.85546875" style="1" bestFit="1" customWidth="1"/>
    <col min="4" max="6" width="10.85546875" bestFit="1" customWidth="1"/>
    <col min="8" max="8" width="9.85546875" bestFit="1" customWidth="1"/>
    <col min="12" max="12" width="14" bestFit="1" customWidth="1"/>
  </cols>
  <sheetData>
    <row r="1" spans="1:14" x14ac:dyDescent="0.25">
      <c r="A1" t="s">
        <v>0</v>
      </c>
    </row>
    <row r="3" spans="1:14" ht="30" x14ac:dyDescent="0.25">
      <c r="A3" s="2" t="s">
        <v>1</v>
      </c>
      <c r="B3" s="5" t="s">
        <v>21</v>
      </c>
    </row>
    <row r="4" spans="1:14" x14ac:dyDescent="0.25">
      <c r="A4" s="2" t="s">
        <v>2</v>
      </c>
      <c r="B4" s="1" t="s">
        <v>25</v>
      </c>
    </row>
    <row r="5" spans="1:14" x14ac:dyDescent="0.25">
      <c r="A5" s="2" t="s">
        <v>3</v>
      </c>
      <c r="B5" s="1" t="s">
        <v>15</v>
      </c>
    </row>
    <row r="6" spans="1:14" x14ac:dyDescent="0.25">
      <c r="A6" s="2" t="s">
        <v>4</v>
      </c>
      <c r="B6" s="1" t="s">
        <v>28</v>
      </c>
    </row>
    <row r="7" spans="1:14" x14ac:dyDescent="0.25">
      <c r="A7" s="2" t="s">
        <v>5</v>
      </c>
      <c r="B7" s="1">
        <v>419000000</v>
      </c>
    </row>
    <row r="8" spans="1:14" x14ac:dyDescent="0.25">
      <c r="A8" s="3" t="s">
        <v>6</v>
      </c>
      <c r="B8" s="1">
        <v>317148419</v>
      </c>
      <c r="L8" s="8"/>
      <c r="M8" s="1"/>
    </row>
    <row r="9" spans="1:14" x14ac:dyDescent="0.25">
      <c r="A9" s="3" t="s">
        <v>7</v>
      </c>
      <c r="B9" s="1">
        <v>317148419</v>
      </c>
      <c r="E9" t="s">
        <v>67</v>
      </c>
      <c r="H9" t="s">
        <v>68</v>
      </c>
    </row>
    <row r="10" spans="1:14" x14ac:dyDescent="0.25">
      <c r="A10" s="3" t="s">
        <v>8</v>
      </c>
      <c r="B10" s="1">
        <v>419000000</v>
      </c>
      <c r="D10" s="1">
        <f>+B10-B9</f>
        <v>101851581</v>
      </c>
      <c r="E10" s="1">
        <f>+'2024 NEP'!D10</f>
        <v>3180469</v>
      </c>
      <c r="F10" s="1">
        <f>+D10+E10</f>
        <v>105032050</v>
      </c>
      <c r="H10" s="1">
        <v>16681768</v>
      </c>
      <c r="I10" s="1" t="s">
        <v>70</v>
      </c>
      <c r="J10" s="1"/>
      <c r="K10" s="1"/>
      <c r="L10" s="1">
        <f>+F10-H10</f>
        <v>88350282</v>
      </c>
      <c r="M10" s="1" t="s">
        <v>69</v>
      </c>
      <c r="N10" s="1"/>
    </row>
    <row r="11" spans="1:14" x14ac:dyDescent="0.25">
      <c r="A11" t="s">
        <v>9</v>
      </c>
      <c r="B11" s="1" t="s">
        <v>16</v>
      </c>
      <c r="E11" s="1"/>
      <c r="H11" s="1"/>
      <c r="I11" s="1"/>
      <c r="J11" s="1"/>
      <c r="K11" s="1"/>
      <c r="L11" s="1"/>
      <c r="M11" s="1"/>
      <c r="N11" s="1"/>
    </row>
    <row r="12" spans="1:14" x14ac:dyDescent="0.25">
      <c r="A12" s="2" t="s">
        <v>10</v>
      </c>
      <c r="E12" s="1"/>
      <c r="H12" s="1"/>
      <c r="I12" s="1"/>
      <c r="J12" s="1"/>
      <c r="K12" s="1"/>
      <c r="L12" s="1"/>
      <c r="M12" s="1"/>
      <c r="N12" s="1"/>
    </row>
    <row r="13" spans="1:14" x14ac:dyDescent="0.25">
      <c r="A13" s="3" t="s">
        <v>13</v>
      </c>
      <c r="B13" s="1">
        <v>117526627</v>
      </c>
      <c r="E13" s="1"/>
      <c r="H13" s="1"/>
      <c r="I13" s="1"/>
      <c r="J13" s="1"/>
      <c r="K13" s="1"/>
      <c r="L13" s="1"/>
      <c r="M13" s="1"/>
      <c r="N13" s="1"/>
    </row>
    <row r="14" spans="1:14" x14ac:dyDescent="0.25">
      <c r="A14" s="3" t="s">
        <v>11</v>
      </c>
      <c r="B14" s="1">
        <v>233819245</v>
      </c>
      <c r="H14" s="1"/>
      <c r="I14" s="1"/>
      <c r="J14" s="1"/>
      <c r="K14" s="1"/>
      <c r="L14" s="1"/>
      <c r="M14" s="1"/>
      <c r="N14" s="1"/>
    </row>
    <row r="15" spans="1:14" x14ac:dyDescent="0.25">
      <c r="A15" s="3" t="s">
        <v>12</v>
      </c>
      <c r="B15" s="1">
        <v>6802547</v>
      </c>
      <c r="H15" s="1"/>
      <c r="I15" s="1"/>
      <c r="J15" s="1"/>
      <c r="K15" s="1"/>
      <c r="L15" s="1"/>
      <c r="M15" s="1"/>
      <c r="N15" s="1"/>
    </row>
    <row r="16" spans="1:14" x14ac:dyDescent="0.25">
      <c r="E16" s="1"/>
      <c r="H16" s="1"/>
      <c r="I16" s="1"/>
      <c r="J16" s="1"/>
      <c r="K16" s="1"/>
      <c r="L16" s="1"/>
      <c r="M16" s="1"/>
      <c r="N16" s="1"/>
    </row>
    <row r="17" spans="1:14" x14ac:dyDescent="0.25">
      <c r="A17" s="2" t="s">
        <v>14</v>
      </c>
      <c r="H17" s="1"/>
      <c r="I17" s="1"/>
      <c r="J17" s="1"/>
      <c r="K17" s="1"/>
      <c r="L17" s="1"/>
      <c r="M17" s="1"/>
      <c r="N17" s="1"/>
    </row>
    <row r="18" spans="1:14" ht="45" x14ac:dyDescent="0.25">
      <c r="A18" s="4" t="s">
        <v>17</v>
      </c>
    </row>
    <row r="19" spans="1:14" ht="30" x14ac:dyDescent="0.25">
      <c r="A19" s="4" t="s">
        <v>18</v>
      </c>
    </row>
    <row r="21" spans="1:14" ht="45" x14ac:dyDescent="0.25">
      <c r="A21" s="4" t="s">
        <v>19</v>
      </c>
    </row>
    <row r="22" spans="1:14" ht="45" x14ac:dyDescent="0.25">
      <c r="A22" s="4" t="s">
        <v>20</v>
      </c>
    </row>
    <row r="23" spans="1:14" ht="30" x14ac:dyDescent="0.25">
      <c r="A23" s="4" t="s">
        <v>71</v>
      </c>
    </row>
    <row r="24" spans="1:14" x14ac:dyDescent="0.25">
      <c r="A24" s="4" t="s">
        <v>72</v>
      </c>
    </row>
    <row r="25" spans="1:14" x14ac:dyDescent="0.25">
      <c r="A25" s="4" t="s">
        <v>73</v>
      </c>
    </row>
  </sheetData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430E-90D6-4917-9ED7-8F0663AE75BA}">
  <dimension ref="A1:E23"/>
  <sheetViews>
    <sheetView workbookViewId="0">
      <selection activeCell="F32" sqref="F32"/>
    </sheetView>
  </sheetViews>
  <sheetFormatPr defaultRowHeight="15" x14ac:dyDescent="0.25"/>
  <cols>
    <col min="1" max="1" width="41.28515625" customWidth="1"/>
    <col min="2" max="2" width="35.85546875" style="1" customWidth="1"/>
    <col min="3" max="3" width="9.85546875" style="1" bestFit="1" customWidth="1"/>
    <col min="4" max="4" width="10.85546875" bestFit="1" customWidth="1"/>
  </cols>
  <sheetData>
    <row r="1" spans="1:5" x14ac:dyDescent="0.25">
      <c r="A1" t="s">
        <v>0</v>
      </c>
    </row>
    <row r="3" spans="1:5" x14ac:dyDescent="0.25">
      <c r="A3" s="2" t="s">
        <v>1</v>
      </c>
      <c r="B3" s="5" t="s">
        <v>23</v>
      </c>
    </row>
    <row r="4" spans="1:5" x14ac:dyDescent="0.25">
      <c r="A4" s="2" t="s">
        <v>2</v>
      </c>
      <c r="B4" s="1" t="s">
        <v>53</v>
      </c>
    </row>
    <row r="5" spans="1:5" x14ac:dyDescent="0.25">
      <c r="A5" s="2" t="s">
        <v>3</v>
      </c>
      <c r="B5" s="1" t="s">
        <v>15</v>
      </c>
    </row>
    <row r="6" spans="1:5" x14ac:dyDescent="0.25">
      <c r="A6" s="2" t="s">
        <v>4</v>
      </c>
      <c r="B6" s="1" t="s">
        <v>54</v>
      </c>
    </row>
    <row r="7" spans="1:5" x14ac:dyDescent="0.25">
      <c r="A7" s="2" t="s">
        <v>5</v>
      </c>
      <c r="B7" s="1">
        <v>29906800</v>
      </c>
      <c r="D7" s="1"/>
    </row>
    <row r="8" spans="1:5" x14ac:dyDescent="0.25">
      <c r="A8" s="3" t="s">
        <v>6</v>
      </c>
      <c r="B8" s="1">
        <v>2784035</v>
      </c>
      <c r="D8" s="1"/>
    </row>
    <row r="9" spans="1:5" x14ac:dyDescent="0.25">
      <c r="A9" s="3" t="s">
        <v>7</v>
      </c>
      <c r="B9" s="1">
        <v>2784035</v>
      </c>
      <c r="D9" s="1">
        <f>+B9-B8</f>
        <v>0</v>
      </c>
      <c r="E9" t="s">
        <v>62</v>
      </c>
    </row>
    <row r="10" spans="1:5" x14ac:dyDescent="0.25">
      <c r="A10" s="3" t="s">
        <v>8</v>
      </c>
      <c r="B10" s="1">
        <v>0</v>
      </c>
    </row>
    <row r="11" spans="1:5" x14ac:dyDescent="0.25">
      <c r="A11" t="s">
        <v>9</v>
      </c>
      <c r="B11" s="1" t="s">
        <v>16</v>
      </c>
    </row>
    <row r="12" spans="1:5" x14ac:dyDescent="0.25">
      <c r="A12" s="2" t="s">
        <v>10</v>
      </c>
    </row>
    <row r="13" spans="1:5" x14ac:dyDescent="0.25">
      <c r="A13" s="3" t="s">
        <v>13</v>
      </c>
      <c r="B13" s="1">
        <v>2784035</v>
      </c>
    </row>
    <row r="14" spans="1:5" x14ac:dyDescent="0.25">
      <c r="A14" s="3" t="s">
        <v>11</v>
      </c>
      <c r="B14" s="1">
        <v>0</v>
      </c>
    </row>
    <row r="15" spans="1:5" x14ac:dyDescent="0.25">
      <c r="A15" s="3" t="s">
        <v>12</v>
      </c>
      <c r="B15" s="1">
        <v>0</v>
      </c>
    </row>
    <row r="17" spans="1:1" x14ac:dyDescent="0.25">
      <c r="A17" s="2" t="s">
        <v>14</v>
      </c>
    </row>
    <row r="18" spans="1:1" ht="45" x14ac:dyDescent="0.25">
      <c r="A18" s="4" t="s">
        <v>24</v>
      </c>
    </row>
    <row r="19" spans="1:1" x14ac:dyDescent="0.25">
      <c r="A19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1ABF-D606-4056-99B7-DF4125A2CF29}">
  <dimension ref="A1:E25"/>
  <sheetViews>
    <sheetView workbookViewId="0">
      <selection activeCell="F21" sqref="F21"/>
    </sheetView>
  </sheetViews>
  <sheetFormatPr defaultRowHeight="15" x14ac:dyDescent="0.25"/>
  <cols>
    <col min="1" max="1" width="41.28515625" customWidth="1"/>
    <col min="2" max="2" width="35.85546875" style="1" customWidth="1"/>
    <col min="3" max="3" width="9.85546875" style="1" bestFit="1" customWidth="1"/>
    <col min="4" max="4" width="10.85546875" bestFit="1" customWidth="1"/>
  </cols>
  <sheetData>
    <row r="1" spans="1:5" x14ac:dyDescent="0.25">
      <c r="A1" t="s">
        <v>0</v>
      </c>
    </row>
    <row r="3" spans="1:5" ht="30" x14ac:dyDescent="0.25">
      <c r="A3" s="2" t="s">
        <v>1</v>
      </c>
      <c r="B3" s="5" t="s">
        <v>21</v>
      </c>
    </row>
    <row r="4" spans="1:5" x14ac:dyDescent="0.25">
      <c r="A4" s="2" t="s">
        <v>2</v>
      </c>
      <c r="B4" s="1" t="s">
        <v>55</v>
      </c>
    </row>
    <row r="5" spans="1:5" x14ac:dyDescent="0.25">
      <c r="A5" s="2" t="s">
        <v>3</v>
      </c>
      <c r="B5" s="1" t="s">
        <v>15</v>
      </c>
    </row>
    <row r="6" spans="1:5" x14ac:dyDescent="0.25">
      <c r="A6" s="2" t="s">
        <v>4</v>
      </c>
      <c r="B6" s="1" t="s">
        <v>54</v>
      </c>
    </row>
    <row r="7" spans="1:5" x14ac:dyDescent="0.25">
      <c r="A7" s="2" t="s">
        <v>5</v>
      </c>
      <c r="B7" s="1">
        <v>360000000</v>
      </c>
      <c r="D7" s="1"/>
    </row>
    <row r="8" spans="1:5" x14ac:dyDescent="0.25">
      <c r="A8" s="3" t="s">
        <v>6</v>
      </c>
      <c r="B8" s="1">
        <v>18742499</v>
      </c>
      <c r="D8" s="1"/>
    </row>
    <row r="9" spans="1:5" x14ac:dyDescent="0.25">
      <c r="A9" s="3" t="s">
        <v>7</v>
      </c>
      <c r="B9" s="1">
        <v>18742499</v>
      </c>
      <c r="D9" s="1">
        <f>+B9-B8</f>
        <v>0</v>
      </c>
      <c r="E9" t="s">
        <v>63</v>
      </c>
    </row>
    <row r="10" spans="1:5" x14ac:dyDescent="0.25">
      <c r="A10" s="3" t="s">
        <v>8</v>
      </c>
      <c r="B10" s="1">
        <v>0</v>
      </c>
    </row>
    <row r="11" spans="1:5" x14ac:dyDescent="0.25">
      <c r="A11" t="s">
        <v>9</v>
      </c>
      <c r="B11" s="1" t="s">
        <v>16</v>
      </c>
    </row>
    <row r="12" spans="1:5" x14ac:dyDescent="0.25">
      <c r="A12" s="2" t="s">
        <v>10</v>
      </c>
    </row>
    <row r="13" spans="1:5" x14ac:dyDescent="0.25">
      <c r="A13" s="3" t="s">
        <v>13</v>
      </c>
      <c r="B13" s="1">
        <v>95788351</v>
      </c>
    </row>
    <row r="14" spans="1:5" x14ac:dyDescent="0.25">
      <c r="A14" s="3" t="s">
        <v>11</v>
      </c>
      <c r="B14" s="1">
        <v>195661419</v>
      </c>
    </row>
    <row r="15" spans="1:5" x14ac:dyDescent="0.25">
      <c r="A15" s="3" t="s">
        <v>12</v>
      </c>
      <c r="B15" s="1">
        <v>49807731</v>
      </c>
    </row>
    <row r="17" spans="1:1" x14ac:dyDescent="0.25">
      <c r="A17" s="2" t="s">
        <v>14</v>
      </c>
    </row>
    <row r="18" spans="1:1" ht="45" x14ac:dyDescent="0.25">
      <c r="A18" s="4" t="s">
        <v>17</v>
      </c>
    </row>
    <row r="19" spans="1:1" ht="30" x14ac:dyDescent="0.25">
      <c r="A19" s="4" t="s">
        <v>18</v>
      </c>
    </row>
    <row r="21" spans="1:1" ht="45" x14ac:dyDescent="0.25">
      <c r="A21" s="4" t="s">
        <v>19</v>
      </c>
    </row>
    <row r="22" spans="1:1" ht="45" x14ac:dyDescent="0.25">
      <c r="A22" s="4" t="s">
        <v>20</v>
      </c>
    </row>
    <row r="23" spans="1:1" ht="30" x14ac:dyDescent="0.25">
      <c r="A23" s="4" t="s">
        <v>71</v>
      </c>
    </row>
    <row r="24" spans="1:1" x14ac:dyDescent="0.25">
      <c r="A24" s="4" t="s">
        <v>72</v>
      </c>
    </row>
    <row r="25" spans="1:1" x14ac:dyDescent="0.25">
      <c r="A25" s="4" t="s">
        <v>73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C5EF-5D97-42DF-A24D-7BFA104107D3}">
  <dimension ref="A1:E23"/>
  <sheetViews>
    <sheetView workbookViewId="0">
      <selection activeCell="I34" sqref="I34"/>
    </sheetView>
  </sheetViews>
  <sheetFormatPr defaultRowHeight="15" x14ac:dyDescent="0.25"/>
  <cols>
    <col min="1" max="1" width="41.28515625" customWidth="1"/>
    <col min="2" max="2" width="35.85546875" style="1" customWidth="1"/>
    <col min="3" max="3" width="9.85546875" style="1" bestFit="1" customWidth="1"/>
    <col min="4" max="4" width="10.85546875" bestFit="1" customWidth="1"/>
  </cols>
  <sheetData>
    <row r="1" spans="1:5" x14ac:dyDescent="0.25">
      <c r="A1" t="s">
        <v>0</v>
      </c>
    </row>
    <row r="3" spans="1:5" x14ac:dyDescent="0.25">
      <c r="A3" s="2" t="s">
        <v>1</v>
      </c>
      <c r="B3" s="5" t="s">
        <v>56</v>
      </c>
    </row>
    <row r="4" spans="1:5" x14ac:dyDescent="0.25">
      <c r="A4" s="2" t="s">
        <v>2</v>
      </c>
      <c r="B4" s="1" t="s">
        <v>57</v>
      </c>
    </row>
    <row r="5" spans="1:5" x14ac:dyDescent="0.25">
      <c r="A5" s="2" t="s">
        <v>3</v>
      </c>
      <c r="B5" s="1" t="s">
        <v>15</v>
      </c>
    </row>
    <row r="6" spans="1:5" x14ac:dyDescent="0.25">
      <c r="A6" s="2" t="s">
        <v>4</v>
      </c>
      <c r="B6" s="1" t="s">
        <v>58</v>
      </c>
    </row>
    <row r="7" spans="1:5" x14ac:dyDescent="0.25">
      <c r="A7" s="2" t="s">
        <v>5</v>
      </c>
      <c r="B7" s="1">
        <v>6600000</v>
      </c>
    </row>
    <row r="8" spans="1:5" x14ac:dyDescent="0.25">
      <c r="A8" s="3" t="s">
        <v>6</v>
      </c>
      <c r="B8" s="1">
        <v>998947</v>
      </c>
      <c r="D8" s="1"/>
    </row>
    <row r="9" spans="1:5" x14ac:dyDescent="0.25">
      <c r="A9" s="3" t="s">
        <v>7</v>
      </c>
      <c r="B9" s="1">
        <v>998947</v>
      </c>
      <c r="D9" s="1">
        <f>+B9-B8</f>
        <v>0</v>
      </c>
      <c r="E9" t="s">
        <v>63</v>
      </c>
    </row>
    <row r="10" spans="1:5" x14ac:dyDescent="0.25">
      <c r="A10" s="3" t="s">
        <v>8</v>
      </c>
      <c r="B10" s="1">
        <v>0</v>
      </c>
    </row>
    <row r="11" spans="1:5" x14ac:dyDescent="0.25">
      <c r="A11" t="s">
        <v>9</v>
      </c>
      <c r="B11" s="1" t="s">
        <v>16</v>
      </c>
    </row>
    <row r="12" spans="1:5" x14ac:dyDescent="0.25">
      <c r="A12" s="2" t="s">
        <v>10</v>
      </c>
    </row>
    <row r="13" spans="1:5" x14ac:dyDescent="0.25">
      <c r="A13" s="3" t="s">
        <v>13</v>
      </c>
      <c r="B13" s="1">
        <v>0</v>
      </c>
    </row>
    <row r="14" spans="1:5" x14ac:dyDescent="0.25">
      <c r="A14" s="3" t="s">
        <v>11</v>
      </c>
      <c r="B14" s="1">
        <v>998947</v>
      </c>
    </row>
    <row r="15" spans="1:5" x14ac:dyDescent="0.25">
      <c r="A15" s="3" t="s">
        <v>12</v>
      </c>
      <c r="B15" s="1">
        <v>0</v>
      </c>
    </row>
    <row r="17" spans="1:1" x14ac:dyDescent="0.25">
      <c r="A17" s="2" t="s">
        <v>14</v>
      </c>
    </row>
    <row r="18" spans="1:1" ht="60" x14ac:dyDescent="0.25">
      <c r="A18" s="4" t="s">
        <v>76</v>
      </c>
    </row>
    <row r="19" spans="1:1" x14ac:dyDescent="0.25">
      <c r="A19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FCA6-43C2-4218-BE76-FEAB7125B4C9}">
  <sheetPr>
    <tabColor theme="7" tint="0.79998168889431442"/>
    <pageSetUpPr fitToPage="1"/>
  </sheetPr>
  <dimension ref="A1:F23"/>
  <sheetViews>
    <sheetView workbookViewId="0">
      <selection activeCell="E11" sqref="E11"/>
    </sheetView>
  </sheetViews>
  <sheetFormatPr defaultRowHeight="15" x14ac:dyDescent="0.25"/>
  <cols>
    <col min="1" max="1" width="41.28515625" customWidth="1"/>
    <col min="2" max="2" width="35.85546875" style="1" customWidth="1"/>
    <col min="3" max="3" width="9.85546875" style="1" bestFit="1" customWidth="1"/>
    <col min="4" max="4" width="10.85546875" bestFit="1" customWidth="1"/>
  </cols>
  <sheetData>
    <row r="1" spans="1:6" x14ac:dyDescent="0.25">
      <c r="A1" t="s">
        <v>0</v>
      </c>
    </row>
    <row r="3" spans="1:6" ht="45" x14ac:dyDescent="0.25">
      <c r="A3" s="2" t="s">
        <v>1</v>
      </c>
      <c r="B3" s="5" t="s">
        <v>22</v>
      </c>
    </row>
    <row r="4" spans="1:6" x14ac:dyDescent="0.25">
      <c r="A4" s="2" t="s">
        <v>2</v>
      </c>
      <c r="B4" s="1" t="s">
        <v>27</v>
      </c>
    </row>
    <row r="5" spans="1:6" x14ac:dyDescent="0.25">
      <c r="A5" s="2" t="s">
        <v>3</v>
      </c>
      <c r="B5" s="1" t="s">
        <v>15</v>
      </c>
    </row>
    <row r="6" spans="1:6" x14ac:dyDescent="0.25">
      <c r="A6" s="2" t="s">
        <v>4</v>
      </c>
      <c r="B6" s="1" t="s">
        <v>26</v>
      </c>
    </row>
    <row r="7" spans="1:6" x14ac:dyDescent="0.25">
      <c r="A7" s="2" t="s">
        <v>5</v>
      </c>
      <c r="B7" s="1">
        <v>2000000</v>
      </c>
      <c r="D7" s="6"/>
      <c r="E7" s="7"/>
      <c r="F7" s="7"/>
    </row>
    <row r="8" spans="1:6" x14ac:dyDescent="0.25">
      <c r="A8" s="3" t="s">
        <v>6</v>
      </c>
      <c r="B8" s="1">
        <v>812312</v>
      </c>
      <c r="D8" s="1"/>
    </row>
    <row r="9" spans="1:6" x14ac:dyDescent="0.25">
      <c r="A9" s="3" t="s">
        <v>7</v>
      </c>
      <c r="B9" s="1">
        <v>812312</v>
      </c>
      <c r="D9" s="1"/>
    </row>
    <row r="10" spans="1:6" x14ac:dyDescent="0.25">
      <c r="A10" s="3" t="s">
        <v>8</v>
      </c>
      <c r="B10" s="1">
        <v>2000000</v>
      </c>
      <c r="D10" s="1">
        <f>+B10-B9</f>
        <v>1187688</v>
      </c>
      <c r="E10" t="s">
        <v>66</v>
      </c>
    </row>
    <row r="11" spans="1:6" x14ac:dyDescent="0.25">
      <c r="A11" t="s">
        <v>9</v>
      </c>
      <c r="B11" s="1" t="s">
        <v>16</v>
      </c>
    </row>
    <row r="12" spans="1:6" x14ac:dyDescent="0.25">
      <c r="A12" s="2" t="s">
        <v>10</v>
      </c>
    </row>
    <row r="13" spans="1:6" x14ac:dyDescent="0.25">
      <c r="A13" s="3" t="s">
        <v>13</v>
      </c>
      <c r="B13" s="1">
        <v>509777</v>
      </c>
    </row>
    <row r="14" spans="1:6" x14ac:dyDescent="0.25">
      <c r="A14" s="3" t="s">
        <v>11</v>
      </c>
      <c r="B14" s="1">
        <v>1490223</v>
      </c>
    </row>
    <row r="15" spans="1:6" x14ac:dyDescent="0.25">
      <c r="A15" s="3" t="s">
        <v>12</v>
      </c>
      <c r="B15" s="1">
        <v>0</v>
      </c>
    </row>
    <row r="17" spans="1:1" x14ac:dyDescent="0.25">
      <c r="A17" s="2" t="s">
        <v>14</v>
      </c>
    </row>
    <row r="18" spans="1:1" ht="45" x14ac:dyDescent="0.25">
      <c r="A18" s="4" t="s">
        <v>29</v>
      </c>
    </row>
    <row r="19" spans="1:1" x14ac:dyDescent="0.25">
      <c r="A19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</sheetData>
  <pageMargins left="0.25" right="0.25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337B-8ED8-40D5-98F4-9EB51A3C3F71}">
  <sheetPr>
    <tabColor theme="7" tint="0.79998168889431442"/>
    <pageSetUpPr fitToPage="1"/>
  </sheetPr>
  <dimension ref="A1:F23"/>
  <sheetViews>
    <sheetView workbookViewId="0">
      <selection activeCell="E11" sqref="E11"/>
    </sheetView>
  </sheetViews>
  <sheetFormatPr defaultRowHeight="15" x14ac:dyDescent="0.25"/>
  <cols>
    <col min="1" max="1" width="43.42578125" customWidth="1"/>
    <col min="2" max="2" width="35.85546875" style="1" customWidth="1"/>
    <col min="3" max="3" width="9.85546875" style="1" bestFit="1" customWidth="1"/>
    <col min="4" max="4" width="10.85546875" bestFit="1" customWidth="1"/>
  </cols>
  <sheetData>
    <row r="1" spans="1:6" x14ac:dyDescent="0.25">
      <c r="A1" t="s">
        <v>0</v>
      </c>
    </row>
    <row r="2" spans="1:6" x14ac:dyDescent="0.25">
      <c r="D2" s="1"/>
    </row>
    <row r="3" spans="1:6" x14ac:dyDescent="0.25">
      <c r="A3" s="2" t="s">
        <v>1</v>
      </c>
      <c r="B3" s="5" t="s">
        <v>23</v>
      </c>
      <c r="D3" s="1"/>
    </row>
    <row r="4" spans="1:6" x14ac:dyDescent="0.25">
      <c r="A4" s="2" t="s">
        <v>2</v>
      </c>
      <c r="B4" s="1" t="s">
        <v>25</v>
      </c>
      <c r="D4" s="1"/>
    </row>
    <row r="5" spans="1:6" x14ac:dyDescent="0.25">
      <c r="A5" s="2" t="s">
        <v>3</v>
      </c>
      <c r="B5" s="1" t="s">
        <v>15</v>
      </c>
      <c r="D5" s="1"/>
    </row>
    <row r="6" spans="1:6" x14ac:dyDescent="0.25">
      <c r="A6" s="2" t="s">
        <v>4</v>
      </c>
      <c r="B6" s="1" t="s">
        <v>26</v>
      </c>
      <c r="D6" s="1"/>
    </row>
    <row r="7" spans="1:6" x14ac:dyDescent="0.25">
      <c r="A7" s="2" t="s">
        <v>5</v>
      </c>
      <c r="B7" s="1">
        <v>39150720</v>
      </c>
      <c r="D7" s="1"/>
    </row>
    <row r="8" spans="1:6" x14ac:dyDescent="0.25">
      <c r="A8" s="3" t="s">
        <v>6</v>
      </c>
      <c r="B8" s="1">
        <v>35970251</v>
      </c>
      <c r="D8" s="1"/>
    </row>
    <row r="9" spans="1:6" x14ac:dyDescent="0.25">
      <c r="A9" s="3" t="s">
        <v>7</v>
      </c>
      <c r="B9" s="1">
        <v>35970251</v>
      </c>
      <c r="D9" s="1"/>
      <c r="F9" s="7"/>
    </row>
    <row r="10" spans="1:6" x14ac:dyDescent="0.25">
      <c r="A10" s="3" t="s">
        <v>8</v>
      </c>
      <c r="B10" s="1">
        <v>39150720</v>
      </c>
      <c r="D10" s="1">
        <f>+B10-B9</f>
        <v>3180469</v>
      </c>
      <c r="E10" t="s">
        <v>65</v>
      </c>
    </row>
    <row r="11" spans="1:6" x14ac:dyDescent="0.25">
      <c r="A11" t="s">
        <v>9</v>
      </c>
      <c r="B11" s="1" t="s">
        <v>16</v>
      </c>
      <c r="D11" s="1"/>
    </row>
    <row r="12" spans="1:6" x14ac:dyDescent="0.25">
      <c r="A12" s="2" t="s">
        <v>10</v>
      </c>
      <c r="D12" s="1"/>
    </row>
    <row r="13" spans="1:6" x14ac:dyDescent="0.25">
      <c r="A13" s="3" t="s">
        <v>13</v>
      </c>
      <c r="B13" s="1">
        <v>35970251</v>
      </c>
      <c r="D13" s="1"/>
    </row>
    <row r="14" spans="1:6" x14ac:dyDescent="0.25">
      <c r="A14" s="3" t="s">
        <v>11</v>
      </c>
      <c r="B14" s="1">
        <v>0</v>
      </c>
      <c r="D14" s="1"/>
    </row>
    <row r="15" spans="1:6" x14ac:dyDescent="0.25">
      <c r="A15" s="3" t="s">
        <v>12</v>
      </c>
      <c r="B15" s="1">
        <v>0</v>
      </c>
      <c r="D15" s="1"/>
    </row>
    <row r="16" spans="1:6" x14ac:dyDescent="0.25">
      <c r="D16" s="1"/>
    </row>
    <row r="17" spans="1:4" x14ac:dyDescent="0.25">
      <c r="A17" s="2" t="s">
        <v>14</v>
      </c>
      <c r="D17" s="1"/>
    </row>
    <row r="18" spans="1:4" ht="45" x14ac:dyDescent="0.25">
      <c r="A18" s="4" t="s">
        <v>24</v>
      </c>
      <c r="D18" s="1"/>
    </row>
    <row r="19" spans="1:4" x14ac:dyDescent="0.25">
      <c r="A19" s="4"/>
    </row>
    <row r="21" spans="1:4" x14ac:dyDescent="0.25">
      <c r="A21" s="4"/>
    </row>
    <row r="22" spans="1:4" x14ac:dyDescent="0.25">
      <c r="A22" s="4"/>
    </row>
    <row r="23" spans="1:4" x14ac:dyDescent="0.25">
      <c r="A23" s="4"/>
    </row>
  </sheetData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E3F7-95A0-467F-916B-802A0111DCC9}">
  <sheetPr>
    <tabColor theme="7" tint="0.79998168889431442"/>
  </sheetPr>
  <dimension ref="A1:E18"/>
  <sheetViews>
    <sheetView workbookViewId="0">
      <selection activeCell="E11" sqref="E11"/>
    </sheetView>
  </sheetViews>
  <sheetFormatPr defaultRowHeight="15" x14ac:dyDescent="0.25"/>
  <cols>
    <col min="1" max="1" width="41.28515625" customWidth="1"/>
    <col min="2" max="2" width="34" customWidth="1"/>
  </cols>
  <sheetData>
    <row r="1" spans="1:5" x14ac:dyDescent="0.25">
      <c r="A1" t="s">
        <v>0</v>
      </c>
      <c r="B1" s="1"/>
    </row>
    <row r="2" spans="1:5" x14ac:dyDescent="0.25">
      <c r="B2" s="1"/>
    </row>
    <row r="3" spans="1:5" x14ac:dyDescent="0.25">
      <c r="A3" s="2" t="s">
        <v>1</v>
      </c>
      <c r="B3" s="5" t="s">
        <v>31</v>
      </c>
    </row>
    <row r="4" spans="1:5" x14ac:dyDescent="0.25">
      <c r="A4" s="2" t="s">
        <v>2</v>
      </c>
      <c r="B4" s="1" t="s">
        <v>30</v>
      </c>
    </row>
    <row r="5" spans="1:5" x14ac:dyDescent="0.25">
      <c r="A5" s="2" t="s">
        <v>3</v>
      </c>
      <c r="B5" s="1" t="s">
        <v>15</v>
      </c>
    </row>
    <row r="6" spans="1:5" x14ac:dyDescent="0.25">
      <c r="A6" s="2" t="s">
        <v>4</v>
      </c>
      <c r="B6" s="1" t="s">
        <v>32</v>
      </c>
    </row>
    <row r="7" spans="1:5" x14ac:dyDescent="0.25">
      <c r="A7" s="2" t="s">
        <v>5</v>
      </c>
      <c r="B7" s="1">
        <v>6594000</v>
      </c>
      <c r="D7" s="6"/>
      <c r="E7" s="7"/>
    </row>
    <row r="8" spans="1:5" x14ac:dyDescent="0.25">
      <c r="A8" s="3" t="s">
        <v>6</v>
      </c>
      <c r="B8" s="1">
        <v>4619327</v>
      </c>
    </row>
    <row r="9" spans="1:5" x14ac:dyDescent="0.25">
      <c r="A9" s="3" t="s">
        <v>7</v>
      </c>
      <c r="B9" s="1">
        <v>4619327</v>
      </c>
    </row>
    <row r="10" spans="1:5" x14ac:dyDescent="0.25">
      <c r="A10" s="3" t="s">
        <v>8</v>
      </c>
      <c r="B10" s="1">
        <v>6594000</v>
      </c>
      <c r="D10" s="1">
        <f>+B10-B9</f>
        <v>1974673</v>
      </c>
      <c r="E10" t="s">
        <v>64</v>
      </c>
    </row>
    <row r="11" spans="1:5" x14ac:dyDescent="0.25">
      <c r="A11" t="s">
        <v>9</v>
      </c>
      <c r="B11" s="1" t="s">
        <v>16</v>
      </c>
    </row>
    <row r="12" spans="1:5" x14ac:dyDescent="0.25">
      <c r="A12" s="2" t="s">
        <v>10</v>
      </c>
      <c r="B12" s="1"/>
    </row>
    <row r="13" spans="1:5" x14ac:dyDescent="0.25">
      <c r="A13" s="3" t="s">
        <v>13</v>
      </c>
      <c r="B13" s="1">
        <v>0</v>
      </c>
    </row>
    <row r="14" spans="1:5" x14ac:dyDescent="0.25">
      <c r="A14" s="3" t="s">
        <v>11</v>
      </c>
      <c r="B14" s="1">
        <v>0</v>
      </c>
    </row>
    <row r="15" spans="1:5" x14ac:dyDescent="0.25">
      <c r="A15" s="3" t="s">
        <v>12</v>
      </c>
      <c r="B15" s="1">
        <v>0</v>
      </c>
    </row>
    <row r="16" spans="1:5" x14ac:dyDescent="0.25">
      <c r="B16" s="1"/>
    </row>
    <row r="17" spans="1:2" x14ac:dyDescent="0.25">
      <c r="A17" s="2" t="s">
        <v>14</v>
      </c>
      <c r="B17" s="1"/>
    </row>
    <row r="18" spans="1:2" ht="45" x14ac:dyDescent="0.25">
      <c r="A18" s="4" t="s">
        <v>43</v>
      </c>
      <c r="B18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CD49-826C-4182-8A97-116088D04DC8}">
  <sheetPr>
    <tabColor theme="7" tint="0.79998168889431442"/>
  </sheetPr>
  <dimension ref="A1:E18"/>
  <sheetViews>
    <sheetView workbookViewId="0">
      <selection activeCell="E11" sqref="E11"/>
    </sheetView>
  </sheetViews>
  <sheetFormatPr defaultRowHeight="15" x14ac:dyDescent="0.25"/>
  <cols>
    <col min="1" max="1" width="37.5703125" customWidth="1"/>
    <col min="2" max="2" width="41.7109375" customWidth="1"/>
    <col min="4" max="4" width="9.85546875" bestFit="1" customWidth="1"/>
  </cols>
  <sheetData>
    <row r="1" spans="1:5" x14ac:dyDescent="0.25">
      <c r="A1" t="s">
        <v>0</v>
      </c>
      <c r="B1" s="1"/>
    </row>
    <row r="2" spans="1:5" x14ac:dyDescent="0.25">
      <c r="B2" s="1"/>
    </row>
    <row r="3" spans="1:5" x14ac:dyDescent="0.25">
      <c r="A3" s="2" t="s">
        <v>1</v>
      </c>
      <c r="B3" s="5" t="s">
        <v>33</v>
      </c>
    </row>
    <row r="4" spans="1:5" x14ac:dyDescent="0.25">
      <c r="A4" s="2" t="s">
        <v>2</v>
      </c>
      <c r="B4" s="1" t="s">
        <v>34</v>
      </c>
    </row>
    <row r="5" spans="1:5" x14ac:dyDescent="0.25">
      <c r="A5" s="2" t="s">
        <v>3</v>
      </c>
      <c r="B5" s="1" t="s">
        <v>38</v>
      </c>
    </row>
    <row r="6" spans="1:5" x14ac:dyDescent="0.25">
      <c r="A6" s="2" t="s">
        <v>4</v>
      </c>
      <c r="B6" s="1" t="s">
        <v>35</v>
      </c>
    </row>
    <row r="7" spans="1:5" x14ac:dyDescent="0.25">
      <c r="A7" s="2" t="s">
        <v>5</v>
      </c>
      <c r="B7" s="1">
        <v>5000000</v>
      </c>
    </row>
    <row r="8" spans="1:5" x14ac:dyDescent="0.25">
      <c r="A8" s="3" t="s">
        <v>6</v>
      </c>
      <c r="B8" s="1">
        <v>5000000</v>
      </c>
      <c r="E8" s="7"/>
    </row>
    <row r="9" spans="1:5" x14ac:dyDescent="0.25">
      <c r="A9" s="3" t="s">
        <v>7</v>
      </c>
      <c r="B9" s="1">
        <v>5000000</v>
      </c>
    </row>
    <row r="10" spans="1:5" x14ac:dyDescent="0.25">
      <c r="A10" s="3" t="s">
        <v>8</v>
      </c>
      <c r="B10" s="1">
        <v>5000000</v>
      </c>
      <c r="D10" s="1">
        <f>+B10-B9</f>
        <v>0</v>
      </c>
      <c r="E10" t="s">
        <v>62</v>
      </c>
    </row>
    <row r="11" spans="1:5" x14ac:dyDescent="0.25">
      <c r="A11" t="s">
        <v>9</v>
      </c>
      <c r="B11" s="1" t="s">
        <v>16</v>
      </c>
    </row>
    <row r="12" spans="1:5" x14ac:dyDescent="0.25">
      <c r="A12" s="2" t="s">
        <v>10</v>
      </c>
      <c r="B12" s="1"/>
    </row>
    <row r="13" spans="1:5" x14ac:dyDescent="0.25">
      <c r="A13" s="3" t="s">
        <v>13</v>
      </c>
      <c r="B13" s="1">
        <v>0</v>
      </c>
    </row>
    <row r="14" spans="1:5" x14ac:dyDescent="0.25">
      <c r="A14" s="3" t="s">
        <v>11</v>
      </c>
      <c r="B14" s="1">
        <v>0</v>
      </c>
    </row>
    <row r="15" spans="1:5" x14ac:dyDescent="0.25">
      <c r="A15" s="3" t="s">
        <v>12</v>
      </c>
      <c r="B15" s="1">
        <v>0</v>
      </c>
    </row>
    <row r="16" spans="1:5" x14ac:dyDescent="0.25">
      <c r="B16" s="1"/>
    </row>
    <row r="17" spans="1:2" x14ac:dyDescent="0.25">
      <c r="A17" s="2" t="s">
        <v>14</v>
      </c>
      <c r="B17" s="1"/>
    </row>
    <row r="18" spans="1:2" ht="45" x14ac:dyDescent="0.25">
      <c r="A18" s="4" t="s">
        <v>44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DD9A-F284-42FC-8939-314382D6E46E}">
  <sheetPr>
    <tabColor theme="7" tint="0.79998168889431442"/>
  </sheetPr>
  <dimension ref="A1:F19"/>
  <sheetViews>
    <sheetView workbookViewId="0">
      <selection activeCell="E11" sqref="E11"/>
    </sheetView>
  </sheetViews>
  <sheetFormatPr defaultRowHeight="15" x14ac:dyDescent="0.25"/>
  <cols>
    <col min="1" max="1" width="38.42578125" customWidth="1"/>
    <col min="2" max="2" width="40.5703125" customWidth="1"/>
    <col min="4" max="4" width="9.85546875" bestFit="1" customWidth="1"/>
  </cols>
  <sheetData>
    <row r="1" spans="1:6" x14ac:dyDescent="0.25">
      <c r="A1" t="s">
        <v>0</v>
      </c>
      <c r="B1" s="1"/>
    </row>
    <row r="2" spans="1:6" x14ac:dyDescent="0.25">
      <c r="B2" s="1"/>
    </row>
    <row r="3" spans="1:6" x14ac:dyDescent="0.25">
      <c r="B3" s="1"/>
    </row>
    <row r="4" spans="1:6" x14ac:dyDescent="0.25">
      <c r="A4" s="2" t="s">
        <v>1</v>
      </c>
      <c r="B4" s="5" t="s">
        <v>36</v>
      </c>
    </row>
    <row r="5" spans="1:6" x14ac:dyDescent="0.25">
      <c r="A5" s="2" t="s">
        <v>2</v>
      </c>
      <c r="B5" s="1" t="s">
        <v>37</v>
      </c>
    </row>
    <row r="6" spans="1:6" x14ac:dyDescent="0.25">
      <c r="A6" s="2" t="s">
        <v>3</v>
      </c>
      <c r="B6" s="1" t="s">
        <v>38</v>
      </c>
    </row>
    <row r="7" spans="1:6" x14ac:dyDescent="0.25">
      <c r="A7" s="2" t="s">
        <v>4</v>
      </c>
      <c r="B7" s="1" t="s">
        <v>35</v>
      </c>
    </row>
    <row r="8" spans="1:6" x14ac:dyDescent="0.25">
      <c r="A8" s="2" t="s">
        <v>5</v>
      </c>
      <c r="B8" s="1">
        <v>12000000</v>
      </c>
      <c r="D8" s="6"/>
      <c r="E8" s="7"/>
      <c r="F8" s="7"/>
    </row>
    <row r="9" spans="1:6" x14ac:dyDescent="0.25">
      <c r="A9" s="3" t="s">
        <v>6</v>
      </c>
      <c r="B9" s="1">
        <v>500000</v>
      </c>
    </row>
    <row r="10" spans="1:6" x14ac:dyDescent="0.25">
      <c r="A10" s="3" t="s">
        <v>7</v>
      </c>
      <c r="B10" s="1">
        <v>500000</v>
      </c>
    </row>
    <row r="11" spans="1:6" x14ac:dyDescent="0.25">
      <c r="A11" s="3" t="s">
        <v>8</v>
      </c>
      <c r="B11" s="1">
        <v>12000000</v>
      </c>
      <c r="D11" s="1">
        <f>+B11-B10</f>
        <v>11500000</v>
      </c>
      <c r="E11" t="s">
        <v>59</v>
      </c>
    </row>
    <row r="12" spans="1:6" x14ac:dyDescent="0.25">
      <c r="A12" t="s">
        <v>9</v>
      </c>
      <c r="B12" s="1" t="s">
        <v>16</v>
      </c>
    </row>
    <row r="13" spans="1:6" x14ac:dyDescent="0.25">
      <c r="A13" s="2" t="s">
        <v>10</v>
      </c>
      <c r="B13" s="1"/>
    </row>
    <row r="14" spans="1:6" x14ac:dyDescent="0.25">
      <c r="A14" s="3" t="s">
        <v>13</v>
      </c>
      <c r="B14" s="1">
        <v>0</v>
      </c>
    </row>
    <row r="15" spans="1:6" x14ac:dyDescent="0.25">
      <c r="A15" s="3" t="s">
        <v>11</v>
      </c>
      <c r="B15" s="1">
        <v>1500000</v>
      </c>
    </row>
    <row r="16" spans="1:6" x14ac:dyDescent="0.25">
      <c r="A16" s="3" t="s">
        <v>12</v>
      </c>
      <c r="B16" s="1">
        <v>10500000</v>
      </c>
    </row>
    <row r="17" spans="1:2" x14ac:dyDescent="0.25">
      <c r="B17" s="1"/>
    </row>
    <row r="18" spans="1:2" x14ac:dyDescent="0.25">
      <c r="A18" s="2" t="s">
        <v>14</v>
      </c>
      <c r="B18" s="1"/>
    </row>
    <row r="19" spans="1:2" ht="60.75" customHeight="1" x14ac:dyDescent="0.25">
      <c r="A19" s="4" t="s">
        <v>45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A72A-A0A5-424C-93E2-C6FFE3ECB993}">
  <sheetPr>
    <tabColor theme="7" tint="0.79998168889431442"/>
  </sheetPr>
  <dimension ref="A1:E19"/>
  <sheetViews>
    <sheetView workbookViewId="0">
      <selection activeCell="M24" sqref="M24"/>
    </sheetView>
  </sheetViews>
  <sheetFormatPr defaultRowHeight="15" x14ac:dyDescent="0.25"/>
  <cols>
    <col min="1" max="1" width="32.5703125" customWidth="1"/>
    <col min="2" max="2" width="41.5703125" customWidth="1"/>
    <col min="4" max="4" width="9.85546875" bestFit="1" customWidth="1"/>
  </cols>
  <sheetData>
    <row r="1" spans="1:5" x14ac:dyDescent="0.25">
      <c r="A1" t="s">
        <v>0</v>
      </c>
      <c r="B1" s="1"/>
    </row>
    <row r="2" spans="1:5" x14ac:dyDescent="0.25">
      <c r="B2" s="1"/>
    </row>
    <row r="3" spans="1:5" x14ac:dyDescent="0.25">
      <c r="B3" s="1"/>
    </row>
    <row r="4" spans="1:5" ht="36" customHeight="1" x14ac:dyDescent="0.25">
      <c r="A4" s="2" t="s">
        <v>1</v>
      </c>
      <c r="B4" s="5" t="s">
        <v>39</v>
      </c>
    </row>
    <row r="5" spans="1:5" x14ac:dyDescent="0.25">
      <c r="A5" s="2" t="s">
        <v>2</v>
      </c>
      <c r="B5" s="1" t="s">
        <v>40</v>
      </c>
    </row>
    <row r="6" spans="1:5" x14ac:dyDescent="0.25">
      <c r="A6" s="2" t="s">
        <v>3</v>
      </c>
      <c r="B6" s="1" t="s">
        <v>41</v>
      </c>
    </row>
    <row r="7" spans="1:5" x14ac:dyDescent="0.25">
      <c r="A7" s="2" t="s">
        <v>4</v>
      </c>
      <c r="B7" s="1" t="s">
        <v>42</v>
      </c>
    </row>
    <row r="8" spans="1:5" x14ac:dyDescent="0.25">
      <c r="A8" s="2" t="s">
        <v>5</v>
      </c>
      <c r="B8" s="1">
        <v>15800000</v>
      </c>
      <c r="D8" s="6"/>
      <c r="E8" s="7"/>
    </row>
    <row r="9" spans="1:5" x14ac:dyDescent="0.25">
      <c r="A9" s="3" t="s">
        <v>6</v>
      </c>
      <c r="B9" s="1">
        <v>500000</v>
      </c>
    </row>
    <row r="10" spans="1:5" x14ac:dyDescent="0.25">
      <c r="A10" s="3" t="s">
        <v>7</v>
      </c>
      <c r="B10" s="1">
        <v>500000</v>
      </c>
    </row>
    <row r="11" spans="1:5" x14ac:dyDescent="0.25">
      <c r="A11" s="3" t="s">
        <v>8</v>
      </c>
      <c r="B11" s="1">
        <v>15800000</v>
      </c>
      <c r="D11" s="1">
        <f>+B11-B10</f>
        <v>15300000</v>
      </c>
      <c r="E11" t="s">
        <v>60</v>
      </c>
    </row>
    <row r="12" spans="1:5" x14ac:dyDescent="0.25">
      <c r="A12" t="s">
        <v>9</v>
      </c>
      <c r="B12" s="1" t="s">
        <v>16</v>
      </c>
    </row>
    <row r="13" spans="1:5" x14ac:dyDescent="0.25">
      <c r="A13" s="2" t="s">
        <v>10</v>
      </c>
      <c r="B13" s="1"/>
    </row>
    <row r="14" spans="1:5" x14ac:dyDescent="0.25">
      <c r="A14" s="3" t="s">
        <v>13</v>
      </c>
      <c r="B14" s="1">
        <v>0</v>
      </c>
    </row>
    <row r="15" spans="1:5" x14ac:dyDescent="0.25">
      <c r="A15" s="3" t="s">
        <v>11</v>
      </c>
      <c r="B15" s="1"/>
    </row>
    <row r="16" spans="1:5" x14ac:dyDescent="0.25">
      <c r="A16" s="3" t="s">
        <v>12</v>
      </c>
      <c r="B16" s="1">
        <v>15800000</v>
      </c>
    </row>
    <row r="17" spans="1:2" x14ac:dyDescent="0.25">
      <c r="B17" s="1"/>
    </row>
    <row r="18" spans="1:2" x14ac:dyDescent="0.25">
      <c r="A18" s="2" t="s">
        <v>14</v>
      </c>
      <c r="B18" s="1"/>
    </row>
    <row r="19" spans="1:2" ht="60" x14ac:dyDescent="0.25">
      <c r="A19" s="4" t="s">
        <v>74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FDCF-C5F2-43F6-8B50-68EE67993F1B}">
  <dimension ref="A1:E19"/>
  <sheetViews>
    <sheetView topLeftCell="A4" workbookViewId="0">
      <selection activeCell="E12" sqref="E12"/>
    </sheetView>
  </sheetViews>
  <sheetFormatPr defaultRowHeight="15" x14ac:dyDescent="0.25"/>
  <cols>
    <col min="1" max="1" width="32.5703125" customWidth="1"/>
    <col min="2" max="2" width="41.5703125" customWidth="1"/>
  </cols>
  <sheetData>
    <row r="1" spans="1:5" x14ac:dyDescent="0.25">
      <c r="A1" t="s">
        <v>0</v>
      </c>
      <c r="B1" s="1"/>
    </row>
    <row r="2" spans="1:5" x14ac:dyDescent="0.25">
      <c r="B2" s="1"/>
    </row>
    <row r="3" spans="1:5" x14ac:dyDescent="0.25">
      <c r="B3" s="1"/>
    </row>
    <row r="4" spans="1:5" ht="36" customHeight="1" x14ac:dyDescent="0.25">
      <c r="A4" s="2" t="s">
        <v>1</v>
      </c>
      <c r="B4" s="5" t="s">
        <v>46</v>
      </c>
    </row>
    <row r="5" spans="1:5" ht="30" x14ac:dyDescent="0.25">
      <c r="A5" s="2" t="s">
        <v>2</v>
      </c>
      <c r="B5" s="5" t="s">
        <v>47</v>
      </c>
    </row>
    <row r="6" spans="1:5" x14ac:dyDescent="0.25">
      <c r="A6" s="2" t="s">
        <v>3</v>
      </c>
      <c r="B6" s="1" t="s">
        <v>41</v>
      </c>
    </row>
    <row r="7" spans="1:5" x14ac:dyDescent="0.25">
      <c r="A7" s="2" t="s">
        <v>4</v>
      </c>
      <c r="B7" s="1" t="s">
        <v>48</v>
      </c>
    </row>
    <row r="8" spans="1:5" x14ac:dyDescent="0.25">
      <c r="A8" s="2" t="s">
        <v>5</v>
      </c>
      <c r="B8" s="1">
        <v>91105000</v>
      </c>
    </row>
    <row r="9" spans="1:5" x14ac:dyDescent="0.25">
      <c r="A9" s="3" t="s">
        <v>6</v>
      </c>
      <c r="B9" s="1">
        <v>91105000</v>
      </c>
    </row>
    <row r="10" spans="1:5" x14ac:dyDescent="0.25">
      <c r="A10" s="3" t="s">
        <v>7</v>
      </c>
      <c r="B10" s="1">
        <v>91105000</v>
      </c>
    </row>
    <row r="11" spans="1:5" x14ac:dyDescent="0.25">
      <c r="A11" s="3" t="s">
        <v>8</v>
      </c>
      <c r="B11" s="1">
        <v>91105000</v>
      </c>
      <c r="D11" s="1">
        <f>+B11-B10</f>
        <v>0</v>
      </c>
      <c r="E11" t="s">
        <v>61</v>
      </c>
    </row>
    <row r="12" spans="1:5" x14ac:dyDescent="0.25">
      <c r="A12" t="s">
        <v>9</v>
      </c>
      <c r="B12" s="1" t="s">
        <v>16</v>
      </c>
    </row>
    <row r="13" spans="1:5" x14ac:dyDescent="0.25">
      <c r="A13" s="2" t="s">
        <v>10</v>
      </c>
      <c r="B13" s="1"/>
    </row>
    <row r="14" spans="1:5" x14ac:dyDescent="0.25">
      <c r="A14" s="3" t="s">
        <v>13</v>
      </c>
      <c r="B14" s="1">
        <f>5868000+762840</f>
        <v>6630840</v>
      </c>
    </row>
    <row r="15" spans="1:5" x14ac:dyDescent="0.25">
      <c r="A15" s="3" t="s">
        <v>11</v>
      </c>
      <c r="B15" s="1">
        <v>84296380</v>
      </c>
    </row>
    <row r="16" spans="1:5" x14ac:dyDescent="0.25">
      <c r="A16" s="3" t="s">
        <v>12</v>
      </c>
      <c r="B16" s="1">
        <v>177780</v>
      </c>
    </row>
    <row r="17" spans="1:2" x14ac:dyDescent="0.25">
      <c r="B17" s="1"/>
    </row>
    <row r="18" spans="1:2" x14ac:dyDescent="0.25">
      <c r="A18" s="2" t="s">
        <v>14</v>
      </c>
      <c r="B18" s="1"/>
    </row>
    <row r="19" spans="1:2" ht="30" x14ac:dyDescent="0.25">
      <c r="A19" s="4" t="s">
        <v>49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2BD2-28F5-4F10-902C-092AAA181024}">
  <dimension ref="A1:E19"/>
  <sheetViews>
    <sheetView workbookViewId="0">
      <selection activeCell="G28" sqref="G28"/>
    </sheetView>
  </sheetViews>
  <sheetFormatPr defaultRowHeight="15" x14ac:dyDescent="0.25"/>
  <cols>
    <col min="1" max="1" width="32.5703125" customWidth="1"/>
    <col min="2" max="2" width="41.5703125" customWidth="1"/>
  </cols>
  <sheetData>
    <row r="1" spans="1:5" x14ac:dyDescent="0.25">
      <c r="A1" t="s">
        <v>0</v>
      </c>
      <c r="B1" s="1"/>
    </row>
    <row r="2" spans="1:5" x14ac:dyDescent="0.25">
      <c r="B2" s="1"/>
    </row>
    <row r="3" spans="1:5" x14ac:dyDescent="0.25">
      <c r="B3" s="1"/>
    </row>
    <row r="4" spans="1:5" ht="36" customHeight="1" x14ac:dyDescent="0.25">
      <c r="A4" s="2" t="s">
        <v>1</v>
      </c>
      <c r="B4" s="5" t="s">
        <v>50</v>
      </c>
    </row>
    <row r="5" spans="1:5" x14ac:dyDescent="0.25">
      <c r="A5" s="2" t="s">
        <v>2</v>
      </c>
      <c r="B5" s="5" t="s">
        <v>51</v>
      </c>
    </row>
    <row r="6" spans="1:5" x14ac:dyDescent="0.25">
      <c r="A6" s="2" t="s">
        <v>3</v>
      </c>
      <c r="B6" s="1" t="s">
        <v>41</v>
      </c>
    </row>
    <row r="7" spans="1:5" x14ac:dyDescent="0.25">
      <c r="A7" s="2" t="s">
        <v>4</v>
      </c>
      <c r="B7" s="1" t="s">
        <v>52</v>
      </c>
    </row>
    <row r="8" spans="1:5" x14ac:dyDescent="0.25">
      <c r="A8" s="2" t="s">
        <v>5</v>
      </c>
      <c r="B8" s="1">
        <v>328895000</v>
      </c>
    </row>
    <row r="9" spans="1:5" x14ac:dyDescent="0.25">
      <c r="A9" s="3" t="s">
        <v>6</v>
      </c>
      <c r="B9" s="1">
        <v>328895000</v>
      </c>
    </row>
    <row r="10" spans="1:5" x14ac:dyDescent="0.25">
      <c r="A10" s="3" t="s">
        <v>7</v>
      </c>
      <c r="B10" s="1">
        <v>328895000</v>
      </c>
    </row>
    <row r="11" spans="1:5" x14ac:dyDescent="0.25">
      <c r="A11" s="3" t="s">
        <v>8</v>
      </c>
      <c r="B11" s="1">
        <v>328895000</v>
      </c>
      <c r="D11" s="1">
        <f>+B11-B10</f>
        <v>0</v>
      </c>
      <c r="E11" t="s">
        <v>61</v>
      </c>
    </row>
    <row r="12" spans="1:5" x14ac:dyDescent="0.25">
      <c r="A12" t="s">
        <v>9</v>
      </c>
      <c r="B12" s="1" t="s">
        <v>16</v>
      </c>
    </row>
    <row r="13" spans="1:5" x14ac:dyDescent="0.25">
      <c r="A13" s="2" t="s">
        <v>10</v>
      </c>
      <c r="B13" s="1"/>
    </row>
    <row r="14" spans="1:5" x14ac:dyDescent="0.25">
      <c r="A14" s="3" t="s">
        <v>13</v>
      </c>
      <c r="B14" s="1">
        <f>6210740+786255</f>
        <v>6996995</v>
      </c>
    </row>
    <row r="15" spans="1:5" x14ac:dyDescent="0.25">
      <c r="A15" s="3" t="s">
        <v>11</v>
      </c>
      <c r="B15" s="1">
        <v>321898005</v>
      </c>
    </row>
    <row r="16" spans="1:5" x14ac:dyDescent="0.25">
      <c r="A16" s="3" t="s">
        <v>12</v>
      </c>
      <c r="B16" s="1">
        <v>0</v>
      </c>
    </row>
    <row r="17" spans="1:2" x14ac:dyDescent="0.25">
      <c r="B17" s="1"/>
    </row>
    <row r="18" spans="1:2" x14ac:dyDescent="0.25">
      <c r="A18" s="2" t="s">
        <v>14</v>
      </c>
      <c r="B18" s="1"/>
    </row>
    <row r="19" spans="1:2" ht="45" x14ac:dyDescent="0.25">
      <c r="A19" s="4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2024 NVP</vt:lpstr>
      <vt:lpstr>2024 PARA</vt:lpstr>
      <vt:lpstr>2024 NEP</vt:lpstr>
      <vt:lpstr>2024 Héraklész</vt:lpstr>
      <vt:lpstr>2024 Budapest-Baja</vt:lpstr>
      <vt:lpstr>2024 Élménysport</vt:lpstr>
      <vt:lpstr>2024 Árvízkárok</vt:lpstr>
      <vt:lpstr>Evezős EB 2023 előkészítés</vt:lpstr>
      <vt:lpstr>Evezős EB 2024 lebonyolítás</vt:lpstr>
      <vt:lpstr>2023 NEP</vt:lpstr>
      <vt:lpstr>2023 NVP</vt:lpstr>
      <vt:lpstr>2023 WRE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Pósza Beáta</dc:creator>
  <cp:lastModifiedBy>Pignitzky Borbála</cp:lastModifiedBy>
  <cp:lastPrinted>2025-05-14T10:31:08Z</cp:lastPrinted>
  <dcterms:created xsi:type="dcterms:W3CDTF">2021-05-03T14:32:30Z</dcterms:created>
  <dcterms:modified xsi:type="dcterms:W3CDTF">2025-05-14T10:31:20Z</dcterms:modified>
</cp:coreProperties>
</file>