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Elnökség\Elnökségi anyagok\2024\20240109\Mellékletek\"/>
    </mc:Choice>
  </mc:AlternateContent>
  <xr:revisionPtr revIDLastSave="0" documentId="13_ncr:1_{D3C531AF-5162-4BBD-A6A2-F555A75B4147}" xr6:coauthVersionLast="47" xr6:coauthVersionMax="47" xr10:uidLastSave="{00000000-0000-0000-0000-000000000000}"/>
  <bookViews>
    <workbookView xWindow="-120" yWindow="-120" windowWidth="29040" windowHeight="15720" activeTab="1" xr2:uid="{43938A30-0539-4BCF-95CB-66D2AFCF6337}"/>
  </bookViews>
  <sheets>
    <sheet name="I. félév eredmény 2023" sheetId="1" r:id="rId1"/>
    <sheet name="II. félév eredmény 20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3" l="1"/>
  <c r="I26" i="3"/>
  <c r="G26" i="3"/>
  <c r="E26" i="3"/>
  <c r="L26" i="3" s="1"/>
  <c r="K25" i="3"/>
  <c r="I25" i="3"/>
  <c r="L25" i="3" s="1"/>
  <c r="G25" i="3"/>
  <c r="E25" i="3"/>
  <c r="K24" i="3"/>
  <c r="I24" i="3"/>
  <c r="G24" i="3"/>
  <c r="E24" i="3"/>
  <c r="L24" i="3" s="1"/>
  <c r="K23" i="3"/>
  <c r="I23" i="3"/>
  <c r="G23" i="3"/>
  <c r="L23" i="3" s="1"/>
  <c r="E23" i="3"/>
  <c r="K22" i="3"/>
  <c r="I22" i="3"/>
  <c r="G22" i="3"/>
  <c r="E22" i="3"/>
  <c r="K21" i="3"/>
  <c r="I21" i="3"/>
  <c r="G21" i="3"/>
  <c r="E21" i="3"/>
  <c r="K20" i="3"/>
  <c r="I20" i="3"/>
  <c r="G20" i="3"/>
  <c r="E20" i="3"/>
  <c r="K19" i="3"/>
  <c r="I19" i="3"/>
  <c r="G19" i="3"/>
  <c r="E19" i="3"/>
  <c r="K18" i="3"/>
  <c r="I18" i="3"/>
  <c r="G18" i="3"/>
  <c r="E18" i="3"/>
  <c r="K17" i="3"/>
  <c r="I17" i="3"/>
  <c r="G17" i="3"/>
  <c r="E17" i="3"/>
  <c r="K16" i="3"/>
  <c r="I16" i="3"/>
  <c r="G16" i="3"/>
  <c r="E16" i="3"/>
  <c r="K15" i="3"/>
  <c r="I15" i="3"/>
  <c r="G15" i="3"/>
  <c r="E15" i="3"/>
  <c r="K14" i="3"/>
  <c r="I14" i="3"/>
  <c r="G14" i="3"/>
  <c r="E14" i="3"/>
  <c r="K13" i="3"/>
  <c r="I13" i="3"/>
  <c r="G13" i="3"/>
  <c r="E13" i="3"/>
  <c r="K12" i="3"/>
  <c r="I12" i="3"/>
  <c r="G12" i="3"/>
  <c r="E12" i="3"/>
  <c r="K11" i="3"/>
  <c r="I11" i="3"/>
  <c r="G11" i="3"/>
  <c r="E11" i="3"/>
  <c r="K10" i="3"/>
  <c r="I10" i="3"/>
  <c r="G10" i="3"/>
  <c r="E10" i="3"/>
  <c r="K9" i="3"/>
  <c r="I9" i="3"/>
  <c r="G9" i="3"/>
  <c r="E9" i="3"/>
  <c r="K8" i="3"/>
  <c r="I8" i="3"/>
  <c r="G8" i="3"/>
  <c r="E8" i="3"/>
  <c r="L8" i="3" s="1"/>
  <c r="K7" i="3"/>
  <c r="I7" i="3"/>
  <c r="G7" i="3"/>
  <c r="E7" i="3"/>
  <c r="K6" i="3"/>
  <c r="I6" i="3"/>
  <c r="G6" i="3"/>
  <c r="E6" i="3"/>
  <c r="K5" i="3"/>
  <c r="I5" i="3"/>
  <c r="G5" i="3"/>
  <c r="E5" i="3"/>
  <c r="K4" i="3"/>
  <c r="I4" i="3"/>
  <c r="G4" i="3"/>
  <c r="E4" i="3"/>
  <c r="K3" i="3"/>
  <c r="I3" i="3"/>
  <c r="G3" i="3"/>
  <c r="E3" i="3"/>
  <c r="K2" i="3"/>
  <c r="I2" i="3"/>
  <c r="G2" i="3"/>
  <c r="E2" i="3"/>
  <c r="L2" i="3" s="1"/>
  <c r="L26" i="1"/>
  <c r="K26" i="1"/>
  <c r="G26" i="1"/>
  <c r="I25" i="1"/>
  <c r="K25" i="1"/>
  <c r="E25" i="1"/>
  <c r="G25" i="1"/>
  <c r="I24" i="1"/>
  <c r="K24" i="1"/>
  <c r="E24" i="1"/>
  <c r="G24" i="1"/>
  <c r="I23" i="1"/>
  <c r="K23" i="1"/>
  <c r="E23" i="1"/>
  <c r="G23" i="1"/>
  <c r="E22" i="1"/>
  <c r="I22" i="1"/>
  <c r="K22" i="1"/>
  <c r="G22" i="1"/>
  <c r="I20" i="1"/>
  <c r="K20" i="1"/>
  <c r="E20" i="1"/>
  <c r="G20" i="1"/>
  <c r="I21" i="1"/>
  <c r="K21" i="1"/>
  <c r="E21" i="1"/>
  <c r="G21" i="1"/>
  <c r="I19" i="1"/>
  <c r="K19" i="1"/>
  <c r="E19" i="1"/>
  <c r="G19" i="1"/>
  <c r="I17" i="1"/>
  <c r="K17" i="1"/>
  <c r="E17" i="1"/>
  <c r="G17" i="1"/>
  <c r="I18" i="1"/>
  <c r="K18" i="1"/>
  <c r="E18" i="1"/>
  <c r="G18" i="1"/>
  <c r="I15" i="1"/>
  <c r="K15" i="1"/>
  <c r="E15" i="1"/>
  <c r="G15" i="1"/>
  <c r="I16" i="1"/>
  <c r="K16" i="1"/>
  <c r="E16" i="1"/>
  <c r="G16" i="1"/>
  <c r="I14" i="1"/>
  <c r="K14" i="1"/>
  <c r="E14" i="1"/>
  <c r="G14" i="1"/>
  <c r="I13" i="1"/>
  <c r="K13" i="1"/>
  <c r="E13" i="1"/>
  <c r="G13" i="1"/>
  <c r="I12" i="1"/>
  <c r="K12" i="1"/>
  <c r="E12" i="1"/>
  <c r="G12" i="1"/>
  <c r="I8" i="1"/>
  <c r="K8" i="1"/>
  <c r="E8" i="1"/>
  <c r="G8" i="1"/>
  <c r="I11" i="1"/>
  <c r="K11" i="1"/>
  <c r="E11" i="1"/>
  <c r="G11" i="1"/>
  <c r="I9" i="1"/>
  <c r="K9" i="1"/>
  <c r="E9" i="1"/>
  <c r="G9" i="1"/>
  <c r="I10" i="1"/>
  <c r="K10" i="1"/>
  <c r="E10" i="1"/>
  <c r="G10" i="1"/>
  <c r="I7" i="1"/>
  <c r="K7" i="1"/>
  <c r="E7" i="1"/>
  <c r="G7" i="1"/>
  <c r="I5" i="1"/>
  <c r="K5" i="1"/>
  <c r="E5" i="1"/>
  <c r="G5" i="1"/>
  <c r="I6" i="1"/>
  <c r="K6" i="1"/>
  <c r="E6" i="1"/>
  <c r="G6" i="1"/>
  <c r="I4" i="1"/>
  <c r="K4" i="1"/>
  <c r="G4" i="1"/>
  <c r="E4" i="1"/>
  <c r="I3" i="1"/>
  <c r="K3" i="1"/>
  <c r="E3" i="1"/>
  <c r="G3" i="1"/>
  <c r="G2" i="1"/>
  <c r="E2" i="1"/>
  <c r="K2" i="1"/>
  <c r="I2" i="1"/>
  <c r="L18" i="3" l="1"/>
  <c r="L7" i="3"/>
  <c r="L15" i="3"/>
  <c r="L9" i="3"/>
  <c r="L16" i="3"/>
  <c r="L10" i="3"/>
  <c r="L17" i="3"/>
  <c r="L5" i="3"/>
  <c r="L11" i="3"/>
  <c r="L13" i="3"/>
  <c r="L20" i="3"/>
  <c r="L6" i="3"/>
  <c r="L14" i="3"/>
  <c r="L4" i="3"/>
  <c r="L22" i="3"/>
  <c r="L3" i="3"/>
  <c r="L12" i="3"/>
  <c r="L19" i="3"/>
  <c r="L21" i="3"/>
  <c r="L4" i="1"/>
  <c r="L5" i="1"/>
  <c r="L10" i="1"/>
  <c r="L9" i="1"/>
  <c r="L8" i="1"/>
  <c r="L12" i="1"/>
  <c r="L13" i="1"/>
  <c r="L14" i="1"/>
  <c r="L16" i="1"/>
  <c r="L18" i="1"/>
  <c r="L17" i="1"/>
  <c r="L21" i="1"/>
  <c r="L20" i="1"/>
  <c r="L24" i="1"/>
  <c r="L25" i="1"/>
  <c r="L2" i="1"/>
  <c r="L3" i="1"/>
  <c r="L6" i="1"/>
  <c r="L7" i="1"/>
  <c r="L11" i="1"/>
  <c r="L15" i="1"/>
  <c r="L19" i="1"/>
  <c r="L22" i="1"/>
  <c r="L23" i="1"/>
</calcChain>
</file>

<file path=xl/sharedStrings.xml><?xml version="1.0" encoding="utf-8"?>
<sst xmlns="http://schemas.openxmlformats.org/spreadsheetml/2006/main" count="183" uniqueCount="88">
  <si>
    <t>Egyesület</t>
  </si>
  <si>
    <t>Arrabona Evezős Klub</t>
  </si>
  <si>
    <t>Budapest Evezős Egyesület</t>
  </si>
  <si>
    <t>Csepel Evezős Klub</t>
  </si>
  <si>
    <t>Csongrádi Vízügyi Sport Egyesület</t>
  </si>
  <si>
    <t>Danubius Nemzeti Hajós Egylet</t>
  </si>
  <si>
    <t>Esztergomi Evezősök Hajós Egylete</t>
  </si>
  <si>
    <t>Evezős Utánpótlásért Alapítvány</t>
  </si>
  <si>
    <t>Ferencvárosi Evezős Club</t>
  </si>
  <si>
    <t>Fővárosi Vízművek SK</t>
  </si>
  <si>
    <t>Győri Atlétikai Club</t>
  </si>
  <si>
    <t>Kalocsai Evezős és Vizisport Egyesület</t>
  </si>
  <si>
    <t>Külker Evezős Klub Óbuda</t>
  </si>
  <si>
    <t>Magyar Testgyakorlók Köre Budapest</t>
  </si>
  <si>
    <t>Mohácsi Torna Egylet</t>
  </si>
  <si>
    <t>Mosonmagyaróvári Vízisport Egyesület</t>
  </si>
  <si>
    <t>Pénzügyőr Sportegyesület</t>
  </si>
  <si>
    <t>Szegedi Vízisport Egyesület</t>
  </si>
  <si>
    <t>Szolnoki Sportcentrum Nonprofit Kft.</t>
  </si>
  <si>
    <t>Tata-tóvárosi Vízisport Egylet</t>
  </si>
  <si>
    <t>Vác Városi Evezős Club</t>
  </si>
  <si>
    <t>Vasas Sport Club</t>
  </si>
  <si>
    <t>T1-T4 pontszám</t>
  </si>
  <si>
    <t>Bajai Spartacus Sport Club</t>
  </si>
  <si>
    <t>Balatoni Kajak-Kenu Evezős és Vitorlás SE</t>
  </si>
  <si>
    <t>MEC - Vasas</t>
  </si>
  <si>
    <t>Serdülő pontszám</t>
  </si>
  <si>
    <t>Ifi pontszám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</si>
  <si>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</si>
  <si>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</si>
  <si>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</si>
  <si>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</si>
  <si>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</si>
  <si>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</si>
  <si>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</si>
  <si>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</si>
  <si>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</si>
  <si>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</si>
  <si>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</si>
  <si>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</si>
  <si>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</si>
  <si>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</si>
  <si>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</si>
  <si>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</si>
  <si>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</si>
  <si>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</si>
  <si>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</si>
  <si>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</si>
  <si>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</si>
  <si>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</si>
  <si>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</si>
  <si>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</si>
  <si>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</si>
  <si>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Ifi válogatott pontszám (*2)</t>
  </si>
  <si>
    <t>Serdülő pontszám válogatottak nélkül</t>
  </si>
  <si>
    <t>Serdülő válogatott pontszám (*1,5)</t>
  </si>
  <si>
    <t>Ifi pontszám válogatottak nélkül</t>
  </si>
  <si>
    <t>Ifi válogatott létszám</t>
  </si>
  <si>
    <t>Serdülő válogatott létszám</t>
  </si>
  <si>
    <t>általános klub</t>
  </si>
  <si>
    <t>támogatandó klub</t>
  </si>
  <si>
    <t>Általános Klub kategória</t>
  </si>
  <si>
    <t>Támogatandó Klub kategória</t>
  </si>
  <si>
    <t>Kvótaszám</t>
  </si>
  <si>
    <t>Helyezés</t>
  </si>
  <si>
    <t>kiemelkedő teljesítmény miatti javaslat 2 fő NEP-re (1+1 fő)</t>
  </si>
  <si>
    <t>25.</t>
  </si>
  <si>
    <t>Óbudai Ganz Vízisport Egyesület</t>
  </si>
  <si>
    <t>Sertdülő válogatott pontszám (*1,5)</t>
  </si>
  <si>
    <t>Általános klub kategória</t>
  </si>
  <si>
    <t>Támogatandó klub kategória</t>
  </si>
  <si>
    <t>Számítási mód: T1-T4 pontszám+serdülő pontszám válogatottak nélkül+serdülő válogatott pontszám+ifi pontszám válogatottak nélkül+ifi válogatott pontszám=Összes pontszám</t>
  </si>
  <si>
    <t>Számítási mód: B+D+F+H+J=K</t>
  </si>
  <si>
    <t>edző</t>
  </si>
  <si>
    <t>Alföldi Zoltán, Nagy Gábor</t>
  </si>
  <si>
    <t>Sinka Flóra, id. Pergel László</t>
  </si>
  <si>
    <t>Dani Zsolt</t>
  </si>
  <si>
    <t>Mácsik Miklós</t>
  </si>
  <si>
    <t>Csiba Brenda</t>
  </si>
  <si>
    <t>Bartos Nándi</t>
  </si>
  <si>
    <t>Puruczki Ferenc</t>
  </si>
  <si>
    <t>Vida Erik</t>
  </si>
  <si>
    <t>ifj. Matheisz Jószef</t>
  </si>
  <si>
    <t>Németh Zoltán</t>
  </si>
  <si>
    <t>Polivka Dóra</t>
  </si>
  <si>
    <t>Mucsi György</t>
  </si>
  <si>
    <t>Nagy Péter</t>
  </si>
  <si>
    <t>Bóka Örs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</si>
</sst>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2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/>
    <xf numFmtId="16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6" borderId="1" xfId="0" applyFill="1" applyBorder="1" applyAlignment="1">
      <alignment vertical="center"/>
    </xf>
    <xf numFmtId="0" fontId="0" fillId="0" borderId="4" xfId="0" applyBorder="1"/>
    <xf numFmtId="0" fontId="6" fillId="2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91EC3-8885-42D9-86CC-452794E4153C}">
  <dimension ref="A1:O30"/>
  <sheetViews>
    <sheetView showGridLines="0" zoomScaleNormal="100" workbookViewId="0">
      <selection activeCell="B34" sqref="B34"/>
    </sheetView>
  </sheetViews>
  <sheetFormatPr defaultRowHeight="15" x14ac:dyDescent="0.25"/>
  <cols>
    <col min="1" max="1" width="9.140625" style="2"/>
    <col min="2" max="2" width="42.85546875" bestFit="1" customWidth="1"/>
    <col min="3" max="11" width="11.85546875" customWidth="1"/>
    <col min="12" max="12" width="11.28515625" customWidth="1"/>
    <col min="13" max="13" width="4.5703125" customWidth="1"/>
    <col min="14" max="14" width="39.42578125" bestFit="1" customWidth="1"/>
    <col min="15" max="15" width="11" bestFit="1" customWidth="1"/>
  </cols>
  <sheetData>
    <row r="1" spans="1:15" ht="60" x14ac:dyDescent="0.25">
      <c r="A1" s="25" t="s">
        <v>64</v>
      </c>
      <c r="B1" s="6" t="s">
        <v>0</v>
      </c>
      <c r="C1" s="7" t="s">
        <v>22</v>
      </c>
      <c r="D1" s="7" t="s">
        <v>26</v>
      </c>
      <c r="E1" s="7" t="s">
        <v>54</v>
      </c>
      <c r="F1" s="7" t="s">
        <v>58</v>
      </c>
      <c r="G1" s="7" t="s">
        <v>55</v>
      </c>
      <c r="H1" s="7" t="s">
        <v>27</v>
      </c>
      <c r="I1" s="7" t="s">
        <v>56</v>
      </c>
      <c r="J1" s="7" t="s">
        <v>57</v>
      </c>
      <c r="K1" s="7" t="s">
        <v>53</v>
      </c>
      <c r="L1" s="8" t="s">
        <v>28</v>
      </c>
    </row>
    <row r="2" spans="1:15" ht="18" customHeight="1" x14ac:dyDescent="0.25">
      <c r="A2" s="19" t="s">
        <v>29</v>
      </c>
      <c r="B2" s="9" t="s">
        <v>10</v>
      </c>
      <c r="C2" s="7">
        <v>42</v>
      </c>
      <c r="D2" s="15">
        <v>27</v>
      </c>
      <c r="E2" s="7">
        <f>D2-8</f>
        <v>19</v>
      </c>
      <c r="F2" s="15">
        <v>8</v>
      </c>
      <c r="G2" s="7">
        <f t="shared" ref="G2:G26" si="0">F2*1.5</f>
        <v>12</v>
      </c>
      <c r="H2" s="15">
        <v>21</v>
      </c>
      <c r="I2" s="7">
        <f t="shared" ref="I2:I25" si="1">H2-J2</f>
        <v>14</v>
      </c>
      <c r="J2" s="15">
        <v>7</v>
      </c>
      <c r="K2" s="17">
        <f t="shared" ref="K2:K26" si="2">J2*2</f>
        <v>14</v>
      </c>
      <c r="L2" s="14">
        <f t="shared" ref="L2:L26" si="3">SUM(C2,E2,G2,I2,K2)</f>
        <v>101</v>
      </c>
      <c r="M2" s="1"/>
      <c r="N2" s="7" t="s">
        <v>61</v>
      </c>
      <c r="O2" s="7" t="s">
        <v>63</v>
      </c>
    </row>
    <row r="3" spans="1:15" ht="18" customHeight="1" x14ac:dyDescent="0.25">
      <c r="A3" s="19" t="s">
        <v>30</v>
      </c>
      <c r="B3" s="9" t="s">
        <v>3</v>
      </c>
      <c r="C3" s="7">
        <v>29</v>
      </c>
      <c r="D3" s="15">
        <v>24</v>
      </c>
      <c r="E3" s="7">
        <f t="shared" ref="E3:E25" si="4">D3-F3</f>
        <v>14</v>
      </c>
      <c r="F3" s="15">
        <v>10</v>
      </c>
      <c r="G3" s="7">
        <f t="shared" si="0"/>
        <v>15</v>
      </c>
      <c r="H3" s="15">
        <v>16</v>
      </c>
      <c r="I3" s="7">
        <f t="shared" si="1"/>
        <v>14</v>
      </c>
      <c r="J3" s="15">
        <v>2</v>
      </c>
      <c r="K3" s="17">
        <f t="shared" si="2"/>
        <v>4</v>
      </c>
      <c r="L3" s="14">
        <f t="shared" si="3"/>
        <v>76</v>
      </c>
      <c r="M3" s="1"/>
      <c r="N3" s="23" t="s">
        <v>10</v>
      </c>
      <c r="O3" s="10">
        <v>2</v>
      </c>
    </row>
    <row r="4" spans="1:15" ht="18" customHeight="1" x14ac:dyDescent="0.25">
      <c r="A4" s="19" t="s">
        <v>31</v>
      </c>
      <c r="B4" s="11" t="s">
        <v>17</v>
      </c>
      <c r="C4" s="7">
        <v>17</v>
      </c>
      <c r="D4" s="15">
        <v>22</v>
      </c>
      <c r="E4" s="7">
        <f t="shared" si="4"/>
        <v>16</v>
      </c>
      <c r="F4" s="15">
        <v>6</v>
      </c>
      <c r="G4" s="7">
        <f t="shared" si="0"/>
        <v>9</v>
      </c>
      <c r="H4" s="15">
        <v>12</v>
      </c>
      <c r="I4" s="7">
        <f t="shared" si="1"/>
        <v>7</v>
      </c>
      <c r="J4" s="15">
        <v>5</v>
      </c>
      <c r="K4" s="17">
        <f t="shared" si="2"/>
        <v>10</v>
      </c>
      <c r="L4" s="14">
        <f t="shared" si="3"/>
        <v>59</v>
      </c>
      <c r="M4" s="1"/>
      <c r="N4" s="23" t="s">
        <v>3</v>
      </c>
      <c r="O4" s="10">
        <v>2</v>
      </c>
    </row>
    <row r="5" spans="1:15" ht="18" customHeight="1" x14ac:dyDescent="0.25">
      <c r="A5" s="19" t="s">
        <v>32</v>
      </c>
      <c r="B5" s="11" t="s">
        <v>5</v>
      </c>
      <c r="C5" s="7">
        <v>11</v>
      </c>
      <c r="D5" s="15">
        <v>20</v>
      </c>
      <c r="E5" s="7">
        <f t="shared" si="4"/>
        <v>12</v>
      </c>
      <c r="F5" s="15">
        <v>8</v>
      </c>
      <c r="G5" s="7">
        <f t="shared" si="0"/>
        <v>12</v>
      </c>
      <c r="H5" s="15">
        <v>10</v>
      </c>
      <c r="I5" s="7">
        <f t="shared" si="1"/>
        <v>9</v>
      </c>
      <c r="J5" s="15">
        <v>1</v>
      </c>
      <c r="K5" s="17">
        <f t="shared" si="2"/>
        <v>2</v>
      </c>
      <c r="L5" s="14">
        <f t="shared" si="3"/>
        <v>46</v>
      </c>
      <c r="M5" s="1"/>
      <c r="N5" s="24" t="s">
        <v>17</v>
      </c>
      <c r="O5" s="10">
        <v>1</v>
      </c>
    </row>
    <row r="6" spans="1:15" ht="18" customHeight="1" x14ac:dyDescent="0.25">
      <c r="A6" s="19" t="s">
        <v>33</v>
      </c>
      <c r="B6" s="11" t="s">
        <v>2</v>
      </c>
      <c r="C6" s="7">
        <v>17</v>
      </c>
      <c r="D6" s="15">
        <v>16</v>
      </c>
      <c r="E6" s="7">
        <f t="shared" si="4"/>
        <v>14</v>
      </c>
      <c r="F6" s="15">
        <v>2</v>
      </c>
      <c r="G6" s="7">
        <f t="shared" si="0"/>
        <v>3</v>
      </c>
      <c r="H6" s="15">
        <v>8</v>
      </c>
      <c r="I6" s="7">
        <f t="shared" si="1"/>
        <v>8</v>
      </c>
      <c r="J6" s="15">
        <v>0</v>
      </c>
      <c r="K6" s="17">
        <f t="shared" si="2"/>
        <v>0</v>
      </c>
      <c r="L6" s="14">
        <f t="shared" si="3"/>
        <v>42</v>
      </c>
      <c r="M6" s="1"/>
      <c r="N6" s="24" t="s">
        <v>5</v>
      </c>
      <c r="O6" s="10">
        <v>1</v>
      </c>
    </row>
    <row r="7" spans="1:15" ht="18" customHeight="1" x14ac:dyDescent="0.25">
      <c r="A7" s="19" t="s">
        <v>34</v>
      </c>
      <c r="B7" s="11" t="s">
        <v>13</v>
      </c>
      <c r="C7" s="7">
        <v>13</v>
      </c>
      <c r="D7" s="15">
        <v>13</v>
      </c>
      <c r="E7" s="7">
        <f t="shared" si="4"/>
        <v>10</v>
      </c>
      <c r="F7" s="15">
        <v>3</v>
      </c>
      <c r="G7" s="7">
        <f t="shared" si="0"/>
        <v>4.5</v>
      </c>
      <c r="H7" s="15">
        <v>9</v>
      </c>
      <c r="I7" s="7">
        <f t="shared" si="1"/>
        <v>6</v>
      </c>
      <c r="J7" s="15">
        <v>3</v>
      </c>
      <c r="K7" s="17">
        <f t="shared" si="2"/>
        <v>6</v>
      </c>
      <c r="L7" s="14">
        <f t="shared" si="3"/>
        <v>39.5</v>
      </c>
      <c r="M7" s="1"/>
      <c r="N7" s="24" t="s">
        <v>2</v>
      </c>
      <c r="O7" s="10">
        <v>1</v>
      </c>
    </row>
    <row r="8" spans="1:15" ht="18" customHeight="1" x14ac:dyDescent="0.25">
      <c r="A8" s="19" t="s">
        <v>35</v>
      </c>
      <c r="B8" s="12" t="s">
        <v>18</v>
      </c>
      <c r="C8" s="7">
        <v>11</v>
      </c>
      <c r="D8" s="15">
        <v>10</v>
      </c>
      <c r="E8" s="7">
        <f t="shared" si="4"/>
        <v>5</v>
      </c>
      <c r="F8" s="15">
        <v>5</v>
      </c>
      <c r="G8" s="7">
        <f t="shared" si="0"/>
        <v>7.5</v>
      </c>
      <c r="H8" s="15">
        <v>8</v>
      </c>
      <c r="I8" s="7">
        <f t="shared" si="1"/>
        <v>4</v>
      </c>
      <c r="J8" s="15">
        <v>4</v>
      </c>
      <c r="K8" s="17">
        <f t="shared" si="2"/>
        <v>8</v>
      </c>
      <c r="L8" s="14">
        <f t="shared" si="3"/>
        <v>35.5</v>
      </c>
      <c r="M8" s="1"/>
      <c r="N8" s="24" t="s">
        <v>13</v>
      </c>
      <c r="O8" s="10">
        <v>1</v>
      </c>
    </row>
    <row r="9" spans="1:15" ht="18" customHeight="1" x14ac:dyDescent="0.25">
      <c r="A9" s="19" t="s">
        <v>36</v>
      </c>
      <c r="B9" s="11" t="s">
        <v>20</v>
      </c>
      <c r="C9" s="7">
        <v>8</v>
      </c>
      <c r="D9" s="15">
        <v>12</v>
      </c>
      <c r="E9" s="7">
        <f t="shared" si="4"/>
        <v>10</v>
      </c>
      <c r="F9" s="15">
        <v>2</v>
      </c>
      <c r="G9" s="7">
        <f t="shared" si="0"/>
        <v>3</v>
      </c>
      <c r="H9" s="15">
        <v>10</v>
      </c>
      <c r="I9" s="7">
        <f t="shared" si="1"/>
        <v>7</v>
      </c>
      <c r="J9" s="15">
        <v>3</v>
      </c>
      <c r="K9" s="17">
        <f t="shared" si="2"/>
        <v>6</v>
      </c>
      <c r="L9" s="14">
        <f t="shared" si="3"/>
        <v>34</v>
      </c>
      <c r="M9" s="1"/>
      <c r="N9" s="24" t="s">
        <v>20</v>
      </c>
      <c r="O9" s="10">
        <v>1</v>
      </c>
    </row>
    <row r="10" spans="1:15" ht="18" customHeight="1" x14ac:dyDescent="0.25">
      <c r="A10" s="19" t="s">
        <v>37</v>
      </c>
      <c r="B10" s="12" t="s">
        <v>15</v>
      </c>
      <c r="C10" s="7">
        <v>18</v>
      </c>
      <c r="D10" s="15">
        <v>6</v>
      </c>
      <c r="E10" s="7">
        <f t="shared" si="4"/>
        <v>5</v>
      </c>
      <c r="F10" s="15">
        <v>1</v>
      </c>
      <c r="G10" s="7">
        <f t="shared" si="0"/>
        <v>1.5</v>
      </c>
      <c r="H10" s="15">
        <v>6</v>
      </c>
      <c r="I10" s="7">
        <f t="shared" si="1"/>
        <v>5</v>
      </c>
      <c r="J10" s="15">
        <v>1</v>
      </c>
      <c r="K10" s="17">
        <f t="shared" si="2"/>
        <v>2</v>
      </c>
      <c r="L10" s="14">
        <f t="shared" si="3"/>
        <v>31.5</v>
      </c>
      <c r="M10" s="1"/>
      <c r="N10" s="24" t="s">
        <v>1</v>
      </c>
      <c r="O10" s="10">
        <v>1</v>
      </c>
    </row>
    <row r="11" spans="1:15" ht="18" customHeight="1" x14ac:dyDescent="0.25">
      <c r="A11" s="19" t="s">
        <v>38</v>
      </c>
      <c r="B11" s="12" t="s">
        <v>7</v>
      </c>
      <c r="C11" s="7">
        <v>13</v>
      </c>
      <c r="D11" s="15">
        <v>16</v>
      </c>
      <c r="E11" s="7">
        <f t="shared" si="4"/>
        <v>16</v>
      </c>
      <c r="F11" s="15">
        <v>0</v>
      </c>
      <c r="G11" s="7">
        <f t="shared" si="0"/>
        <v>0</v>
      </c>
      <c r="H11" s="15">
        <v>0</v>
      </c>
      <c r="I11" s="7">
        <f t="shared" si="1"/>
        <v>0</v>
      </c>
      <c r="J11" s="15">
        <v>0</v>
      </c>
      <c r="K11" s="17">
        <f t="shared" si="2"/>
        <v>0</v>
      </c>
      <c r="L11" s="14">
        <f t="shared" si="3"/>
        <v>29</v>
      </c>
      <c r="M11" s="1"/>
      <c r="N11" s="18"/>
      <c r="O11" s="18"/>
    </row>
    <row r="12" spans="1:15" ht="18" customHeight="1" x14ac:dyDescent="0.25">
      <c r="A12" s="19" t="s">
        <v>39</v>
      </c>
      <c r="B12" s="11" t="s">
        <v>1</v>
      </c>
      <c r="C12" s="7">
        <v>12</v>
      </c>
      <c r="D12" s="15">
        <v>7</v>
      </c>
      <c r="E12" s="7">
        <f t="shared" si="4"/>
        <v>6</v>
      </c>
      <c r="F12" s="15">
        <v>1</v>
      </c>
      <c r="G12" s="7">
        <f t="shared" si="0"/>
        <v>1.5</v>
      </c>
      <c r="H12" s="15">
        <v>5</v>
      </c>
      <c r="I12" s="7">
        <f t="shared" si="1"/>
        <v>5</v>
      </c>
      <c r="J12" s="15">
        <v>0</v>
      </c>
      <c r="K12" s="17">
        <f t="shared" si="2"/>
        <v>0</v>
      </c>
      <c r="L12" s="14">
        <f t="shared" si="3"/>
        <v>24.5</v>
      </c>
      <c r="M12" s="1"/>
      <c r="N12" s="7" t="s">
        <v>62</v>
      </c>
      <c r="O12" s="7" t="s">
        <v>63</v>
      </c>
    </row>
    <row r="13" spans="1:15" ht="18" customHeight="1" x14ac:dyDescent="0.25">
      <c r="A13" s="19" t="s">
        <v>40</v>
      </c>
      <c r="B13" s="12" t="s">
        <v>14</v>
      </c>
      <c r="C13" s="7">
        <v>13</v>
      </c>
      <c r="D13" s="15">
        <v>5</v>
      </c>
      <c r="E13" s="7">
        <f t="shared" si="4"/>
        <v>5</v>
      </c>
      <c r="F13" s="15">
        <v>0</v>
      </c>
      <c r="G13" s="7">
        <f t="shared" si="0"/>
        <v>0</v>
      </c>
      <c r="H13" s="15">
        <v>5</v>
      </c>
      <c r="I13" s="7">
        <f t="shared" si="1"/>
        <v>5</v>
      </c>
      <c r="J13" s="15">
        <v>0</v>
      </c>
      <c r="K13" s="17">
        <f t="shared" si="2"/>
        <v>0</v>
      </c>
      <c r="L13" s="14">
        <f t="shared" si="3"/>
        <v>23</v>
      </c>
      <c r="M13" s="1"/>
      <c r="N13" s="22" t="s">
        <v>18</v>
      </c>
      <c r="O13" s="10">
        <v>1</v>
      </c>
    </row>
    <row r="14" spans="1:15" ht="18" customHeight="1" x14ac:dyDescent="0.25">
      <c r="A14" s="19" t="s">
        <v>41</v>
      </c>
      <c r="B14" s="12" t="s">
        <v>11</v>
      </c>
      <c r="C14" s="7">
        <v>11</v>
      </c>
      <c r="D14" s="15">
        <v>1</v>
      </c>
      <c r="E14" s="7">
        <f t="shared" si="4"/>
        <v>1</v>
      </c>
      <c r="F14" s="15">
        <v>0</v>
      </c>
      <c r="G14" s="7">
        <f t="shared" si="0"/>
        <v>0</v>
      </c>
      <c r="H14" s="15">
        <v>4</v>
      </c>
      <c r="I14" s="7">
        <f t="shared" si="1"/>
        <v>4</v>
      </c>
      <c r="J14" s="15">
        <v>0</v>
      </c>
      <c r="K14" s="17">
        <f t="shared" si="2"/>
        <v>0</v>
      </c>
      <c r="L14" s="14">
        <f t="shared" si="3"/>
        <v>16</v>
      </c>
      <c r="M14" s="1"/>
      <c r="N14" s="22" t="s">
        <v>15</v>
      </c>
      <c r="O14" s="10">
        <v>1</v>
      </c>
    </row>
    <row r="15" spans="1:15" ht="18" customHeight="1" x14ac:dyDescent="0.25">
      <c r="A15" s="19" t="s">
        <v>42</v>
      </c>
      <c r="B15" s="13" t="s">
        <v>25</v>
      </c>
      <c r="C15" s="17">
        <v>0</v>
      </c>
      <c r="D15" s="15">
        <v>4</v>
      </c>
      <c r="E15" s="7">
        <f t="shared" si="4"/>
        <v>4</v>
      </c>
      <c r="F15" s="15">
        <v>0</v>
      </c>
      <c r="G15" s="7">
        <f t="shared" si="0"/>
        <v>0</v>
      </c>
      <c r="H15" s="15">
        <v>9</v>
      </c>
      <c r="I15" s="7">
        <f t="shared" si="1"/>
        <v>8</v>
      </c>
      <c r="J15" s="15">
        <v>1</v>
      </c>
      <c r="K15" s="17">
        <f t="shared" si="2"/>
        <v>2</v>
      </c>
      <c r="L15" s="14">
        <f t="shared" si="3"/>
        <v>14</v>
      </c>
      <c r="M15" s="1"/>
      <c r="N15" s="22" t="s">
        <v>7</v>
      </c>
      <c r="O15" s="10">
        <v>1</v>
      </c>
    </row>
    <row r="16" spans="1:15" ht="18" customHeight="1" x14ac:dyDescent="0.25">
      <c r="A16" s="19" t="s">
        <v>43</v>
      </c>
      <c r="B16" s="13" t="s">
        <v>8</v>
      </c>
      <c r="C16" s="7">
        <v>7</v>
      </c>
      <c r="D16" s="15">
        <v>5</v>
      </c>
      <c r="E16" s="7">
        <f t="shared" si="4"/>
        <v>5</v>
      </c>
      <c r="F16" s="15">
        <v>0</v>
      </c>
      <c r="G16" s="7">
        <f t="shared" si="0"/>
        <v>0</v>
      </c>
      <c r="H16" s="15">
        <v>1</v>
      </c>
      <c r="I16" s="7">
        <f t="shared" si="1"/>
        <v>1</v>
      </c>
      <c r="J16" s="15">
        <v>0</v>
      </c>
      <c r="K16" s="17">
        <f t="shared" si="2"/>
        <v>0</v>
      </c>
      <c r="L16" s="14">
        <f t="shared" si="3"/>
        <v>13</v>
      </c>
      <c r="M16" s="1"/>
      <c r="N16" s="22" t="s">
        <v>14</v>
      </c>
      <c r="O16" s="10">
        <v>1</v>
      </c>
    </row>
    <row r="17" spans="1:15" ht="18" customHeight="1" x14ac:dyDescent="0.25">
      <c r="A17" s="19" t="s">
        <v>44</v>
      </c>
      <c r="B17" s="12" t="s">
        <v>23</v>
      </c>
      <c r="C17" s="17">
        <v>0</v>
      </c>
      <c r="D17" s="15">
        <v>5</v>
      </c>
      <c r="E17" s="7">
        <f t="shared" si="4"/>
        <v>4</v>
      </c>
      <c r="F17" s="15">
        <v>1</v>
      </c>
      <c r="G17" s="17">
        <f t="shared" si="0"/>
        <v>1.5</v>
      </c>
      <c r="H17" s="15">
        <v>5</v>
      </c>
      <c r="I17" s="7">
        <f t="shared" si="1"/>
        <v>4</v>
      </c>
      <c r="J17" s="15">
        <v>1</v>
      </c>
      <c r="K17" s="17">
        <f t="shared" si="2"/>
        <v>2</v>
      </c>
      <c r="L17" s="14">
        <f t="shared" si="3"/>
        <v>11.5</v>
      </c>
      <c r="M17" s="1"/>
      <c r="N17" s="22" t="s">
        <v>11</v>
      </c>
      <c r="O17" s="10">
        <v>1</v>
      </c>
    </row>
    <row r="18" spans="1:15" ht="18" customHeight="1" x14ac:dyDescent="0.25">
      <c r="A18" s="19" t="s">
        <v>45</v>
      </c>
      <c r="B18" s="13" t="s">
        <v>16</v>
      </c>
      <c r="C18" s="7">
        <v>4</v>
      </c>
      <c r="D18" s="15">
        <v>6</v>
      </c>
      <c r="E18" s="7">
        <f t="shared" si="4"/>
        <v>6</v>
      </c>
      <c r="F18" s="15">
        <v>0</v>
      </c>
      <c r="G18" s="7">
        <f t="shared" si="0"/>
        <v>0</v>
      </c>
      <c r="H18" s="15">
        <v>1</v>
      </c>
      <c r="I18" s="7">
        <f t="shared" si="1"/>
        <v>1</v>
      </c>
      <c r="J18" s="15">
        <v>0</v>
      </c>
      <c r="K18" s="17">
        <f t="shared" si="2"/>
        <v>0</v>
      </c>
      <c r="L18" s="14">
        <f t="shared" si="3"/>
        <v>11</v>
      </c>
      <c r="M18" s="1"/>
      <c r="N18" s="22" t="s">
        <v>23</v>
      </c>
      <c r="O18" s="10">
        <v>1</v>
      </c>
    </row>
    <row r="19" spans="1:15" ht="18" customHeight="1" x14ac:dyDescent="0.25">
      <c r="A19" s="19" t="s">
        <v>46</v>
      </c>
      <c r="B19" s="13" t="s">
        <v>19</v>
      </c>
      <c r="C19" s="7">
        <v>4</v>
      </c>
      <c r="D19" s="15">
        <v>5</v>
      </c>
      <c r="E19" s="7">
        <f t="shared" si="4"/>
        <v>5</v>
      </c>
      <c r="F19" s="15">
        <v>0</v>
      </c>
      <c r="G19" s="7">
        <f t="shared" si="0"/>
        <v>0</v>
      </c>
      <c r="H19" s="15">
        <v>0</v>
      </c>
      <c r="I19" s="7">
        <f t="shared" si="1"/>
        <v>0</v>
      </c>
      <c r="J19" s="15">
        <v>0</v>
      </c>
      <c r="K19" s="17">
        <f t="shared" si="2"/>
        <v>0</v>
      </c>
      <c r="L19" s="14">
        <f t="shared" si="3"/>
        <v>9</v>
      </c>
      <c r="M19" s="1"/>
    </row>
    <row r="20" spans="1:15" ht="18" customHeight="1" x14ac:dyDescent="0.25">
      <c r="A20" s="19" t="s">
        <v>47</v>
      </c>
      <c r="B20" s="21" t="s">
        <v>24</v>
      </c>
      <c r="C20" s="17">
        <v>0</v>
      </c>
      <c r="D20" s="15">
        <v>4</v>
      </c>
      <c r="E20" s="7">
        <f t="shared" si="4"/>
        <v>3</v>
      </c>
      <c r="F20" s="15">
        <v>1</v>
      </c>
      <c r="G20" s="17">
        <f t="shared" si="0"/>
        <v>1.5</v>
      </c>
      <c r="H20" s="15">
        <v>2</v>
      </c>
      <c r="I20" s="7">
        <f t="shared" si="1"/>
        <v>1</v>
      </c>
      <c r="J20" s="15">
        <v>1</v>
      </c>
      <c r="K20" s="17">
        <f t="shared" si="2"/>
        <v>2</v>
      </c>
      <c r="L20" s="14">
        <f t="shared" si="3"/>
        <v>7.5</v>
      </c>
      <c r="M20" s="1"/>
    </row>
    <row r="21" spans="1:15" ht="18" customHeight="1" x14ac:dyDescent="0.25">
      <c r="A21" s="19" t="s">
        <v>48</v>
      </c>
      <c r="B21" s="13" t="s">
        <v>4</v>
      </c>
      <c r="C21" s="7">
        <v>1</v>
      </c>
      <c r="D21" s="15">
        <v>1</v>
      </c>
      <c r="E21" s="7">
        <f t="shared" si="4"/>
        <v>1</v>
      </c>
      <c r="F21" s="15">
        <v>0</v>
      </c>
      <c r="G21" s="7">
        <f t="shared" si="0"/>
        <v>0</v>
      </c>
      <c r="H21" s="15">
        <v>5</v>
      </c>
      <c r="I21" s="7">
        <f t="shared" si="1"/>
        <v>5</v>
      </c>
      <c r="J21" s="15">
        <v>0</v>
      </c>
      <c r="K21" s="17">
        <f t="shared" si="2"/>
        <v>0</v>
      </c>
      <c r="L21" s="14">
        <f t="shared" si="3"/>
        <v>7</v>
      </c>
      <c r="M21" s="1"/>
    </row>
    <row r="22" spans="1:15" ht="18" customHeight="1" x14ac:dyDescent="0.25">
      <c r="A22" s="19" t="s">
        <v>49</v>
      </c>
      <c r="B22" s="13" t="s">
        <v>12</v>
      </c>
      <c r="C22" s="7">
        <v>5</v>
      </c>
      <c r="D22" s="16">
        <v>0</v>
      </c>
      <c r="E22" s="17">
        <f t="shared" si="4"/>
        <v>0</v>
      </c>
      <c r="F22" s="16">
        <v>0</v>
      </c>
      <c r="G22" s="17">
        <f t="shared" si="0"/>
        <v>0</v>
      </c>
      <c r="H22" s="15">
        <v>1</v>
      </c>
      <c r="I22" s="7">
        <f t="shared" si="1"/>
        <v>1</v>
      </c>
      <c r="J22" s="15">
        <v>0</v>
      </c>
      <c r="K22" s="17">
        <f t="shared" si="2"/>
        <v>0</v>
      </c>
      <c r="L22" s="14">
        <f t="shared" si="3"/>
        <v>6</v>
      </c>
      <c r="M22" s="1"/>
    </row>
    <row r="23" spans="1:15" ht="18" customHeight="1" x14ac:dyDescent="0.25">
      <c r="A23" s="19" t="s">
        <v>50</v>
      </c>
      <c r="B23" s="13" t="s">
        <v>6</v>
      </c>
      <c r="C23" s="7">
        <v>1</v>
      </c>
      <c r="D23" s="15">
        <v>3</v>
      </c>
      <c r="E23" s="7">
        <f t="shared" si="4"/>
        <v>3</v>
      </c>
      <c r="F23" s="15">
        <v>0</v>
      </c>
      <c r="G23" s="7">
        <f t="shared" si="0"/>
        <v>0</v>
      </c>
      <c r="H23" s="15">
        <v>1</v>
      </c>
      <c r="I23" s="7">
        <f t="shared" si="1"/>
        <v>1</v>
      </c>
      <c r="J23" s="15">
        <v>0</v>
      </c>
      <c r="K23" s="17">
        <f t="shared" si="2"/>
        <v>0</v>
      </c>
      <c r="L23" s="14">
        <f t="shared" si="3"/>
        <v>5</v>
      </c>
      <c r="M23" s="1"/>
    </row>
    <row r="24" spans="1:15" ht="18" customHeight="1" x14ac:dyDescent="0.25">
      <c r="A24" s="19" t="s">
        <v>51</v>
      </c>
      <c r="B24" s="13" t="s">
        <v>21</v>
      </c>
      <c r="C24" s="7">
        <v>5</v>
      </c>
      <c r="D24" s="16">
        <v>0</v>
      </c>
      <c r="E24" s="17">
        <f t="shared" si="4"/>
        <v>0</v>
      </c>
      <c r="F24" s="16">
        <v>0</v>
      </c>
      <c r="G24" s="17">
        <f t="shared" si="0"/>
        <v>0</v>
      </c>
      <c r="H24" s="16">
        <v>0</v>
      </c>
      <c r="I24" s="17">
        <f t="shared" si="1"/>
        <v>0</v>
      </c>
      <c r="J24" s="16">
        <v>0</v>
      </c>
      <c r="K24" s="17">
        <f t="shared" si="2"/>
        <v>0</v>
      </c>
      <c r="L24" s="14">
        <f t="shared" si="3"/>
        <v>5</v>
      </c>
    </row>
    <row r="25" spans="1:15" ht="18" customHeight="1" x14ac:dyDescent="0.25">
      <c r="A25" s="19" t="s">
        <v>52</v>
      </c>
      <c r="B25" s="13" t="s">
        <v>9</v>
      </c>
      <c r="C25" s="7">
        <v>1</v>
      </c>
      <c r="D25" s="16">
        <v>0</v>
      </c>
      <c r="E25" s="17">
        <f t="shared" si="4"/>
        <v>0</v>
      </c>
      <c r="F25" s="16">
        <v>0</v>
      </c>
      <c r="G25" s="17">
        <f t="shared" si="0"/>
        <v>0</v>
      </c>
      <c r="H25" s="15">
        <v>2</v>
      </c>
      <c r="I25" s="7">
        <f t="shared" si="1"/>
        <v>2</v>
      </c>
      <c r="J25" s="15">
        <v>0</v>
      </c>
      <c r="K25" s="17">
        <f t="shared" si="2"/>
        <v>0</v>
      </c>
      <c r="L25" s="14">
        <f t="shared" si="3"/>
        <v>3</v>
      </c>
    </row>
    <row r="26" spans="1:15" ht="18" customHeight="1" x14ac:dyDescent="0.25">
      <c r="A26" s="19" t="s">
        <v>66</v>
      </c>
      <c r="B26" s="13" t="s">
        <v>67</v>
      </c>
      <c r="C26" s="7">
        <v>0</v>
      </c>
      <c r="D26" s="16">
        <v>0</v>
      </c>
      <c r="E26" s="17">
        <v>0</v>
      </c>
      <c r="F26" s="16">
        <v>0</v>
      </c>
      <c r="G26" s="17">
        <f t="shared" si="0"/>
        <v>0</v>
      </c>
      <c r="H26" s="16">
        <v>2</v>
      </c>
      <c r="I26" s="17">
        <v>1</v>
      </c>
      <c r="J26" s="16">
        <v>1</v>
      </c>
      <c r="K26" s="17">
        <f t="shared" si="2"/>
        <v>2</v>
      </c>
      <c r="L26" s="14">
        <f t="shared" si="3"/>
        <v>3</v>
      </c>
    </row>
    <row r="27" spans="1:15" x14ac:dyDescent="0.25">
      <c r="A27" s="20"/>
    </row>
    <row r="28" spans="1:15" x14ac:dyDescent="0.25">
      <c r="B28" s="3" t="s">
        <v>59</v>
      </c>
    </row>
    <row r="29" spans="1:15" x14ac:dyDescent="0.25">
      <c r="B29" s="4" t="s">
        <v>60</v>
      </c>
    </row>
    <row r="30" spans="1:15" ht="30" x14ac:dyDescent="0.25">
      <c r="B30" s="5" t="s">
        <v>65</v>
      </c>
    </row>
  </sheetData>
  <sortState xmlns:xlrd2="http://schemas.microsoft.com/office/spreadsheetml/2017/richdata2" ref="B2:L26">
    <sortCondition descending="1" ref="L2:L26"/>
  </sortState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5C2C0-1084-48CA-ADF3-9EA2CC94DFAA}">
  <dimension ref="A1:Q33"/>
  <sheetViews>
    <sheetView showGridLines="0" tabSelected="1" workbookViewId="0">
      <selection activeCell="S15" sqref="S15:T15"/>
    </sheetView>
  </sheetViews>
  <sheetFormatPr defaultRowHeight="15" x14ac:dyDescent="0.25"/>
  <cols>
    <col min="2" max="2" width="35.140625" bestFit="1" customWidth="1"/>
    <col min="3" max="4" width="11.5703125" customWidth="1"/>
    <col min="5" max="5" width="11.5703125" style="2" customWidth="1"/>
    <col min="6" max="12" width="11.5703125" customWidth="1"/>
    <col min="13" max="13" width="2.28515625" customWidth="1"/>
    <col min="14" max="14" width="35.5703125" customWidth="1"/>
    <col min="15" max="15" width="9.7109375" bestFit="1" customWidth="1"/>
    <col min="16" max="16" width="24.5703125" hidden="1" customWidth="1"/>
    <col min="17" max="17" width="0" hidden="1" customWidth="1"/>
  </cols>
  <sheetData>
    <row r="1" spans="1:17" ht="60" x14ac:dyDescent="0.25">
      <c r="A1" s="32" t="s">
        <v>64</v>
      </c>
      <c r="B1" s="6" t="s">
        <v>0</v>
      </c>
      <c r="C1" s="7" t="s">
        <v>22</v>
      </c>
      <c r="D1" s="7" t="s">
        <v>26</v>
      </c>
      <c r="E1" s="7" t="s">
        <v>54</v>
      </c>
      <c r="F1" s="7" t="s">
        <v>58</v>
      </c>
      <c r="G1" s="7" t="s">
        <v>68</v>
      </c>
      <c r="H1" s="7" t="s">
        <v>27</v>
      </c>
      <c r="I1" s="7" t="s">
        <v>56</v>
      </c>
      <c r="J1" s="7" t="s">
        <v>57</v>
      </c>
      <c r="K1" s="7" t="s">
        <v>53</v>
      </c>
      <c r="L1" s="26" t="s">
        <v>28</v>
      </c>
    </row>
    <row r="2" spans="1:17" x14ac:dyDescent="0.25">
      <c r="A2" s="10" t="s">
        <v>29</v>
      </c>
      <c r="B2" s="27" t="s">
        <v>10</v>
      </c>
      <c r="C2" s="28">
        <v>45</v>
      </c>
      <c r="D2" s="15">
        <v>29</v>
      </c>
      <c r="E2" s="28">
        <f t="shared" ref="E2:E26" si="0">D2-F2</f>
        <v>24</v>
      </c>
      <c r="F2" s="15">
        <v>5</v>
      </c>
      <c r="G2" s="28">
        <f t="shared" ref="G2:G26" si="1">F2*1.5</f>
        <v>7.5</v>
      </c>
      <c r="H2" s="15">
        <v>21</v>
      </c>
      <c r="I2" s="28">
        <f t="shared" ref="I2:I26" si="2">H2-J2</f>
        <v>20</v>
      </c>
      <c r="J2" s="15">
        <v>1</v>
      </c>
      <c r="K2" s="10">
        <f t="shared" ref="K2:K26" si="3">J2*2</f>
        <v>2</v>
      </c>
      <c r="L2" s="29">
        <f t="shared" ref="L2:L26" si="4">SUM(C2,E2,G2,I2,K2)</f>
        <v>98.5</v>
      </c>
      <c r="M2" s="1"/>
      <c r="N2" s="30" t="s">
        <v>69</v>
      </c>
      <c r="O2" s="30" t="s">
        <v>63</v>
      </c>
      <c r="P2" s="30" t="s">
        <v>73</v>
      </c>
      <c r="Q2" s="30"/>
    </row>
    <row r="3" spans="1:17" x14ac:dyDescent="0.25">
      <c r="A3" s="10" t="s">
        <v>30</v>
      </c>
      <c r="B3" s="27" t="s">
        <v>3</v>
      </c>
      <c r="C3" s="28">
        <v>39</v>
      </c>
      <c r="D3" s="15">
        <v>25</v>
      </c>
      <c r="E3" s="28">
        <f t="shared" si="0"/>
        <v>21</v>
      </c>
      <c r="F3" s="15">
        <v>4</v>
      </c>
      <c r="G3" s="28">
        <f t="shared" si="1"/>
        <v>6</v>
      </c>
      <c r="H3" s="15">
        <v>16</v>
      </c>
      <c r="I3" s="28">
        <f t="shared" si="2"/>
        <v>13</v>
      </c>
      <c r="J3" s="15">
        <v>3</v>
      </c>
      <c r="K3" s="10">
        <f t="shared" si="3"/>
        <v>6</v>
      </c>
      <c r="L3" s="29">
        <f t="shared" si="4"/>
        <v>85</v>
      </c>
      <c r="M3" s="1"/>
      <c r="N3" s="23" t="s">
        <v>10</v>
      </c>
      <c r="O3" s="10">
        <v>2</v>
      </c>
      <c r="P3" s="30" t="s">
        <v>74</v>
      </c>
      <c r="Q3" s="30"/>
    </row>
    <row r="4" spans="1:17" x14ac:dyDescent="0.25">
      <c r="A4" s="10" t="s">
        <v>31</v>
      </c>
      <c r="B4" s="11" t="s">
        <v>17</v>
      </c>
      <c r="C4" s="28">
        <v>23</v>
      </c>
      <c r="D4" s="15">
        <v>23</v>
      </c>
      <c r="E4" s="28">
        <f t="shared" si="0"/>
        <v>21</v>
      </c>
      <c r="F4" s="15">
        <v>2</v>
      </c>
      <c r="G4" s="28">
        <f t="shared" si="1"/>
        <v>3</v>
      </c>
      <c r="H4" s="15">
        <v>12</v>
      </c>
      <c r="I4" s="28">
        <f t="shared" si="2"/>
        <v>6</v>
      </c>
      <c r="J4" s="15">
        <v>6</v>
      </c>
      <c r="K4" s="10">
        <f t="shared" si="3"/>
        <v>12</v>
      </c>
      <c r="L4" s="29">
        <f t="shared" si="4"/>
        <v>65</v>
      </c>
      <c r="M4" s="1"/>
      <c r="N4" s="23" t="s">
        <v>3</v>
      </c>
      <c r="O4" s="10">
        <v>2</v>
      </c>
      <c r="P4" s="30" t="s">
        <v>75</v>
      </c>
      <c r="Q4" s="30"/>
    </row>
    <row r="5" spans="1:17" x14ac:dyDescent="0.25">
      <c r="A5" s="10" t="s">
        <v>32</v>
      </c>
      <c r="B5" s="11" t="s">
        <v>5</v>
      </c>
      <c r="C5" s="28">
        <v>13</v>
      </c>
      <c r="D5" s="15">
        <v>21</v>
      </c>
      <c r="E5" s="28">
        <f t="shared" si="0"/>
        <v>21</v>
      </c>
      <c r="F5" s="15">
        <v>0</v>
      </c>
      <c r="G5" s="28">
        <f t="shared" si="1"/>
        <v>0</v>
      </c>
      <c r="H5" s="15">
        <v>10</v>
      </c>
      <c r="I5" s="28">
        <f t="shared" si="2"/>
        <v>10</v>
      </c>
      <c r="J5" s="15">
        <v>0</v>
      </c>
      <c r="K5" s="10">
        <f t="shared" si="3"/>
        <v>0</v>
      </c>
      <c r="L5" s="29">
        <f t="shared" si="4"/>
        <v>44</v>
      </c>
      <c r="M5" s="1"/>
      <c r="N5" s="24" t="s">
        <v>17</v>
      </c>
      <c r="O5" s="10">
        <v>1</v>
      </c>
      <c r="P5" s="30" t="s">
        <v>76</v>
      </c>
      <c r="Q5" s="30"/>
    </row>
    <row r="6" spans="1:17" x14ac:dyDescent="0.25">
      <c r="A6" s="10" t="s">
        <v>33</v>
      </c>
      <c r="B6" s="11" t="s">
        <v>13</v>
      </c>
      <c r="C6" s="28">
        <v>16</v>
      </c>
      <c r="D6" s="15">
        <v>12</v>
      </c>
      <c r="E6" s="28">
        <f t="shared" si="0"/>
        <v>10</v>
      </c>
      <c r="F6" s="15">
        <v>2</v>
      </c>
      <c r="G6" s="28">
        <f t="shared" si="1"/>
        <v>3</v>
      </c>
      <c r="H6" s="15">
        <v>11</v>
      </c>
      <c r="I6" s="28">
        <f t="shared" si="2"/>
        <v>9</v>
      </c>
      <c r="J6" s="15">
        <v>2</v>
      </c>
      <c r="K6" s="10">
        <f t="shared" si="3"/>
        <v>4</v>
      </c>
      <c r="L6" s="29">
        <f t="shared" si="4"/>
        <v>42</v>
      </c>
      <c r="M6" s="1"/>
      <c r="N6" s="24" t="s">
        <v>5</v>
      </c>
      <c r="O6" s="10">
        <v>1</v>
      </c>
      <c r="P6" s="30" t="s">
        <v>87</v>
      </c>
      <c r="Q6" s="30"/>
    </row>
    <row r="7" spans="1:17" x14ac:dyDescent="0.25">
      <c r="A7" s="10" t="s">
        <v>34</v>
      </c>
      <c r="B7" s="11" t="s">
        <v>2</v>
      </c>
      <c r="C7" s="28">
        <v>18</v>
      </c>
      <c r="D7" s="15">
        <v>16</v>
      </c>
      <c r="E7" s="28">
        <f t="shared" si="0"/>
        <v>16</v>
      </c>
      <c r="F7" s="15">
        <v>0</v>
      </c>
      <c r="G7" s="28">
        <f t="shared" si="1"/>
        <v>0</v>
      </c>
      <c r="H7" s="15">
        <v>7</v>
      </c>
      <c r="I7" s="28">
        <f t="shared" si="2"/>
        <v>7</v>
      </c>
      <c r="J7" s="15">
        <v>0</v>
      </c>
      <c r="K7" s="10">
        <f t="shared" si="3"/>
        <v>0</v>
      </c>
      <c r="L7" s="29">
        <f t="shared" si="4"/>
        <v>41</v>
      </c>
      <c r="M7" s="1"/>
      <c r="N7" s="33" t="s">
        <v>13</v>
      </c>
      <c r="O7" s="10">
        <v>1</v>
      </c>
      <c r="P7" s="30" t="s">
        <v>84</v>
      </c>
      <c r="Q7" s="30"/>
    </row>
    <row r="8" spans="1:17" ht="30" x14ac:dyDescent="0.25">
      <c r="A8" s="10" t="s">
        <v>35</v>
      </c>
      <c r="B8" s="12" t="s">
        <v>15</v>
      </c>
      <c r="C8" s="28">
        <v>24</v>
      </c>
      <c r="D8" s="15">
        <v>6</v>
      </c>
      <c r="E8" s="28">
        <f t="shared" si="0"/>
        <v>6</v>
      </c>
      <c r="F8" s="15">
        <v>0</v>
      </c>
      <c r="G8" s="28">
        <f t="shared" si="1"/>
        <v>0</v>
      </c>
      <c r="H8" s="15">
        <v>6</v>
      </c>
      <c r="I8" s="28">
        <f t="shared" si="2"/>
        <v>4</v>
      </c>
      <c r="J8" s="15">
        <v>2</v>
      </c>
      <c r="K8" s="10">
        <f t="shared" si="3"/>
        <v>4</v>
      </c>
      <c r="L8" s="29">
        <f t="shared" si="4"/>
        <v>38</v>
      </c>
      <c r="M8" s="1"/>
      <c r="N8" s="24" t="s">
        <v>2</v>
      </c>
      <c r="O8" s="10">
        <v>1</v>
      </c>
      <c r="P8" s="30" t="s">
        <v>85</v>
      </c>
      <c r="Q8" s="30"/>
    </row>
    <row r="9" spans="1:17" x14ac:dyDescent="0.25">
      <c r="A9" s="10" t="s">
        <v>36</v>
      </c>
      <c r="B9" s="12" t="s">
        <v>18</v>
      </c>
      <c r="C9" s="28">
        <v>14</v>
      </c>
      <c r="D9" s="15">
        <v>10</v>
      </c>
      <c r="E9" s="28">
        <f t="shared" si="0"/>
        <v>10</v>
      </c>
      <c r="F9" s="15">
        <v>0</v>
      </c>
      <c r="G9" s="28">
        <f t="shared" si="1"/>
        <v>0</v>
      </c>
      <c r="H9" s="15">
        <v>9</v>
      </c>
      <c r="I9" s="28">
        <f t="shared" si="2"/>
        <v>8</v>
      </c>
      <c r="J9" s="15">
        <v>1</v>
      </c>
      <c r="K9" s="10">
        <f t="shared" si="3"/>
        <v>2</v>
      </c>
      <c r="L9" s="29">
        <f t="shared" si="4"/>
        <v>34</v>
      </c>
      <c r="M9" s="1"/>
      <c r="N9" s="24" t="s">
        <v>20</v>
      </c>
      <c r="O9" s="10">
        <v>1</v>
      </c>
      <c r="P9" s="30" t="s">
        <v>77</v>
      </c>
      <c r="Q9" s="30"/>
    </row>
    <row r="10" spans="1:17" x14ac:dyDescent="0.25">
      <c r="A10" s="10" t="s">
        <v>37</v>
      </c>
      <c r="B10" s="11" t="s">
        <v>20</v>
      </c>
      <c r="C10" s="28">
        <v>10</v>
      </c>
      <c r="D10" s="15">
        <v>12</v>
      </c>
      <c r="E10" s="28">
        <f t="shared" si="0"/>
        <v>11</v>
      </c>
      <c r="F10" s="15">
        <v>1</v>
      </c>
      <c r="G10" s="28">
        <f t="shared" si="1"/>
        <v>1.5</v>
      </c>
      <c r="H10" s="15">
        <v>10</v>
      </c>
      <c r="I10" s="28">
        <f t="shared" si="2"/>
        <v>9</v>
      </c>
      <c r="J10" s="15">
        <v>1</v>
      </c>
      <c r="K10" s="10">
        <f t="shared" si="3"/>
        <v>2</v>
      </c>
      <c r="L10" s="29">
        <f t="shared" si="4"/>
        <v>33.5</v>
      </c>
      <c r="M10" s="1"/>
      <c r="N10" s="33" t="s">
        <v>1</v>
      </c>
      <c r="O10" s="10">
        <v>1</v>
      </c>
      <c r="P10" s="30" t="s">
        <v>86</v>
      </c>
      <c r="Q10" s="30"/>
    </row>
    <row r="11" spans="1:17" x14ac:dyDescent="0.25">
      <c r="A11" s="10" t="s">
        <v>38</v>
      </c>
      <c r="B11" s="11" t="s">
        <v>1</v>
      </c>
      <c r="C11" s="28">
        <v>17</v>
      </c>
      <c r="D11" s="15">
        <v>7</v>
      </c>
      <c r="E11" s="28">
        <f t="shared" si="0"/>
        <v>5</v>
      </c>
      <c r="F11" s="15">
        <v>2</v>
      </c>
      <c r="G11" s="28">
        <f t="shared" si="1"/>
        <v>3</v>
      </c>
      <c r="H11" s="15">
        <v>5</v>
      </c>
      <c r="I11" s="28">
        <f t="shared" si="2"/>
        <v>4</v>
      </c>
      <c r="J11" s="15">
        <v>1</v>
      </c>
      <c r="K11" s="10">
        <f t="shared" si="3"/>
        <v>2</v>
      </c>
      <c r="L11" s="29">
        <f t="shared" si="4"/>
        <v>31</v>
      </c>
      <c r="M11" s="1"/>
      <c r="N11" s="30"/>
      <c r="O11" s="30"/>
      <c r="P11" s="30"/>
      <c r="Q11" s="30"/>
    </row>
    <row r="12" spans="1:17" x14ac:dyDescent="0.25">
      <c r="A12" s="10" t="s">
        <v>39</v>
      </c>
      <c r="B12" s="12" t="s">
        <v>7</v>
      </c>
      <c r="C12" s="28">
        <v>14</v>
      </c>
      <c r="D12" s="15">
        <v>16</v>
      </c>
      <c r="E12" s="28">
        <f t="shared" si="0"/>
        <v>14</v>
      </c>
      <c r="F12" s="15">
        <v>2</v>
      </c>
      <c r="G12" s="28">
        <f t="shared" si="1"/>
        <v>3</v>
      </c>
      <c r="H12" s="15"/>
      <c r="I12" s="28">
        <f t="shared" si="2"/>
        <v>0</v>
      </c>
      <c r="J12" s="15">
        <v>0</v>
      </c>
      <c r="K12" s="10">
        <f t="shared" si="3"/>
        <v>0</v>
      </c>
      <c r="L12" s="29">
        <f t="shared" si="4"/>
        <v>31</v>
      </c>
      <c r="M12" s="1"/>
      <c r="N12" s="31" t="s">
        <v>70</v>
      </c>
      <c r="O12" s="35" t="s">
        <v>63</v>
      </c>
      <c r="P12" s="30"/>
      <c r="Q12" s="30"/>
    </row>
    <row r="13" spans="1:17" ht="30" x14ac:dyDescent="0.25">
      <c r="A13" s="10" t="s">
        <v>40</v>
      </c>
      <c r="B13" s="12" t="s">
        <v>14</v>
      </c>
      <c r="C13" s="28">
        <v>19</v>
      </c>
      <c r="D13" s="15">
        <v>5</v>
      </c>
      <c r="E13" s="28">
        <f t="shared" si="0"/>
        <v>5</v>
      </c>
      <c r="F13" s="15">
        <v>0</v>
      </c>
      <c r="G13" s="28">
        <f t="shared" si="1"/>
        <v>0</v>
      </c>
      <c r="H13" s="15">
        <v>5</v>
      </c>
      <c r="I13" s="28">
        <f t="shared" si="2"/>
        <v>5</v>
      </c>
      <c r="J13" s="15">
        <v>0</v>
      </c>
      <c r="K13" s="10">
        <f t="shared" si="3"/>
        <v>0</v>
      </c>
      <c r="L13" s="29">
        <f t="shared" si="4"/>
        <v>29</v>
      </c>
      <c r="M13" s="1"/>
      <c r="N13" s="12" t="s">
        <v>15</v>
      </c>
      <c r="O13" s="10">
        <v>1</v>
      </c>
      <c r="P13" s="30" t="s">
        <v>78</v>
      </c>
      <c r="Q13" s="30"/>
    </row>
    <row r="14" spans="1:17" x14ac:dyDescent="0.25">
      <c r="A14" s="10" t="s">
        <v>41</v>
      </c>
      <c r="B14" s="12" t="s">
        <v>11</v>
      </c>
      <c r="C14" s="28">
        <v>11</v>
      </c>
      <c r="D14" s="15">
        <v>1</v>
      </c>
      <c r="E14" s="28">
        <f t="shared" si="0"/>
        <v>1</v>
      </c>
      <c r="F14" s="15">
        <v>0</v>
      </c>
      <c r="G14" s="28">
        <f t="shared" si="1"/>
        <v>0</v>
      </c>
      <c r="H14" s="15">
        <v>4</v>
      </c>
      <c r="I14" s="28">
        <f t="shared" si="2"/>
        <v>4</v>
      </c>
      <c r="J14" s="15">
        <v>0</v>
      </c>
      <c r="K14" s="10">
        <f t="shared" si="3"/>
        <v>0</v>
      </c>
      <c r="L14" s="29">
        <f t="shared" si="4"/>
        <v>16</v>
      </c>
      <c r="M14" s="1"/>
      <c r="N14" s="12" t="s">
        <v>18</v>
      </c>
      <c r="O14" s="10">
        <v>1</v>
      </c>
      <c r="P14" s="30" t="s">
        <v>80</v>
      </c>
      <c r="Q14" s="30"/>
    </row>
    <row r="15" spans="1:17" x14ac:dyDescent="0.25">
      <c r="A15" s="10" t="s">
        <v>42</v>
      </c>
      <c r="B15" s="13" t="s">
        <v>25</v>
      </c>
      <c r="C15" s="10"/>
      <c r="D15" s="15">
        <v>4</v>
      </c>
      <c r="E15" s="28">
        <f t="shared" si="0"/>
        <v>4</v>
      </c>
      <c r="F15" s="15">
        <v>0</v>
      </c>
      <c r="G15" s="28">
        <f t="shared" si="1"/>
        <v>0</v>
      </c>
      <c r="H15" s="15">
        <v>9</v>
      </c>
      <c r="I15" s="28">
        <f t="shared" si="2"/>
        <v>8</v>
      </c>
      <c r="J15" s="15">
        <v>1</v>
      </c>
      <c r="K15" s="10">
        <f t="shared" si="3"/>
        <v>2</v>
      </c>
      <c r="L15" s="29">
        <f t="shared" si="4"/>
        <v>14</v>
      </c>
      <c r="M15" s="1"/>
      <c r="N15" s="22" t="s">
        <v>7</v>
      </c>
      <c r="O15" s="10">
        <v>1</v>
      </c>
      <c r="P15" s="30" t="s">
        <v>81</v>
      </c>
      <c r="Q15" s="30"/>
    </row>
    <row r="16" spans="1:17" x14ac:dyDescent="0.25">
      <c r="A16" s="10" t="s">
        <v>43</v>
      </c>
      <c r="B16" s="13" t="s">
        <v>16</v>
      </c>
      <c r="C16" s="28">
        <v>7</v>
      </c>
      <c r="D16" s="15">
        <v>6</v>
      </c>
      <c r="E16" s="28">
        <f t="shared" si="0"/>
        <v>6</v>
      </c>
      <c r="F16" s="15">
        <v>0</v>
      </c>
      <c r="G16" s="28">
        <f t="shared" si="1"/>
        <v>0</v>
      </c>
      <c r="H16" s="15">
        <v>1</v>
      </c>
      <c r="I16" s="28">
        <f t="shared" si="2"/>
        <v>1</v>
      </c>
      <c r="J16" s="15">
        <v>0</v>
      </c>
      <c r="K16" s="10">
        <f t="shared" si="3"/>
        <v>0</v>
      </c>
      <c r="L16" s="29">
        <f t="shared" si="4"/>
        <v>14</v>
      </c>
      <c r="M16" s="1"/>
      <c r="N16" s="22" t="s">
        <v>14</v>
      </c>
      <c r="O16" s="10">
        <v>1</v>
      </c>
      <c r="P16" s="30" t="s">
        <v>82</v>
      </c>
      <c r="Q16" s="30"/>
    </row>
    <row r="17" spans="1:17" x14ac:dyDescent="0.25">
      <c r="A17" s="10" t="s">
        <v>44</v>
      </c>
      <c r="B17" s="13" t="s">
        <v>8</v>
      </c>
      <c r="C17" s="28">
        <v>8</v>
      </c>
      <c r="D17" s="15">
        <v>5</v>
      </c>
      <c r="E17" s="28">
        <f t="shared" si="0"/>
        <v>5</v>
      </c>
      <c r="F17" s="15">
        <v>0</v>
      </c>
      <c r="G17" s="28">
        <f t="shared" si="1"/>
        <v>0</v>
      </c>
      <c r="H17" s="15"/>
      <c r="I17" s="28">
        <f t="shared" si="2"/>
        <v>0</v>
      </c>
      <c r="J17" s="15">
        <v>0</v>
      </c>
      <c r="K17" s="10">
        <f t="shared" si="3"/>
        <v>0</v>
      </c>
      <c r="L17" s="29">
        <f t="shared" si="4"/>
        <v>13</v>
      </c>
      <c r="M17" s="1"/>
      <c r="N17" s="22" t="s">
        <v>11</v>
      </c>
      <c r="O17" s="10">
        <v>1</v>
      </c>
      <c r="P17" s="30" t="s">
        <v>83</v>
      </c>
      <c r="Q17" s="30"/>
    </row>
    <row r="18" spans="1:17" x14ac:dyDescent="0.25">
      <c r="A18" s="10" t="s">
        <v>45</v>
      </c>
      <c r="B18" s="12" t="s">
        <v>23</v>
      </c>
      <c r="C18" s="10"/>
      <c r="D18" s="15">
        <v>5</v>
      </c>
      <c r="E18" s="28">
        <f t="shared" si="0"/>
        <v>5</v>
      </c>
      <c r="F18" s="16">
        <v>0</v>
      </c>
      <c r="G18" s="28">
        <f t="shared" si="1"/>
        <v>0</v>
      </c>
      <c r="H18" s="15">
        <v>5</v>
      </c>
      <c r="I18" s="28">
        <f t="shared" si="2"/>
        <v>5</v>
      </c>
      <c r="J18" s="15">
        <v>0</v>
      </c>
      <c r="K18" s="10">
        <f t="shared" si="3"/>
        <v>0</v>
      </c>
      <c r="L18" s="29">
        <f t="shared" si="4"/>
        <v>10</v>
      </c>
      <c r="M18" s="1"/>
      <c r="N18" s="22" t="s">
        <v>23</v>
      </c>
      <c r="O18" s="10">
        <v>1</v>
      </c>
      <c r="P18" s="30" t="s">
        <v>79</v>
      </c>
      <c r="Q18" s="30"/>
    </row>
    <row r="19" spans="1:17" x14ac:dyDescent="0.25">
      <c r="A19" s="10" t="s">
        <v>46</v>
      </c>
      <c r="B19" s="13" t="s">
        <v>4</v>
      </c>
      <c r="C19" s="28">
        <v>3</v>
      </c>
      <c r="D19" s="15">
        <v>1</v>
      </c>
      <c r="E19" s="28">
        <f t="shared" si="0"/>
        <v>1</v>
      </c>
      <c r="F19" s="15">
        <v>0</v>
      </c>
      <c r="G19" s="28">
        <f t="shared" si="1"/>
        <v>0</v>
      </c>
      <c r="H19" s="15">
        <v>5</v>
      </c>
      <c r="I19" s="28">
        <f t="shared" si="2"/>
        <v>5</v>
      </c>
      <c r="J19" s="15">
        <v>0</v>
      </c>
      <c r="K19" s="10">
        <f t="shared" si="3"/>
        <v>0</v>
      </c>
      <c r="L19" s="29">
        <f t="shared" si="4"/>
        <v>9</v>
      </c>
      <c r="M19" s="1"/>
    </row>
    <row r="20" spans="1:17" ht="30" x14ac:dyDescent="0.25">
      <c r="A20" s="10" t="s">
        <v>47</v>
      </c>
      <c r="B20" s="13" t="s">
        <v>24</v>
      </c>
      <c r="C20" s="10"/>
      <c r="D20" s="15">
        <v>4</v>
      </c>
      <c r="E20" s="28">
        <f t="shared" si="0"/>
        <v>4</v>
      </c>
      <c r="F20" s="16">
        <v>0</v>
      </c>
      <c r="G20" s="28">
        <f t="shared" si="1"/>
        <v>0</v>
      </c>
      <c r="H20" s="15">
        <v>2</v>
      </c>
      <c r="I20" s="28">
        <f t="shared" si="2"/>
        <v>1</v>
      </c>
      <c r="J20" s="15">
        <v>1</v>
      </c>
      <c r="K20" s="10">
        <f t="shared" si="3"/>
        <v>2</v>
      </c>
      <c r="L20" s="29">
        <f t="shared" si="4"/>
        <v>7</v>
      </c>
      <c r="M20" s="1"/>
    </row>
    <row r="21" spans="1:17" x14ac:dyDescent="0.25">
      <c r="A21" s="10" t="s">
        <v>48</v>
      </c>
      <c r="B21" s="13" t="s">
        <v>12</v>
      </c>
      <c r="C21" s="28">
        <v>6</v>
      </c>
      <c r="D21" s="16"/>
      <c r="E21" s="28">
        <f t="shared" si="0"/>
        <v>0</v>
      </c>
      <c r="F21" s="15">
        <v>0</v>
      </c>
      <c r="G21" s="28">
        <f t="shared" si="1"/>
        <v>0</v>
      </c>
      <c r="H21" s="15">
        <v>1</v>
      </c>
      <c r="I21" s="28">
        <f t="shared" si="2"/>
        <v>1</v>
      </c>
      <c r="J21" s="15">
        <v>0</v>
      </c>
      <c r="K21" s="10">
        <f t="shared" si="3"/>
        <v>0</v>
      </c>
      <c r="L21" s="29">
        <f t="shared" si="4"/>
        <v>7</v>
      </c>
      <c r="M21" s="1"/>
    </row>
    <row r="22" spans="1:17" x14ac:dyDescent="0.25">
      <c r="A22" s="10" t="s">
        <v>49</v>
      </c>
      <c r="B22" s="13" t="s">
        <v>19</v>
      </c>
      <c r="C22" s="28">
        <v>4</v>
      </c>
      <c r="D22" s="15">
        <v>2</v>
      </c>
      <c r="E22" s="28">
        <f t="shared" si="0"/>
        <v>2</v>
      </c>
      <c r="F22" s="15">
        <v>0</v>
      </c>
      <c r="G22" s="28">
        <f t="shared" si="1"/>
        <v>0</v>
      </c>
      <c r="H22" s="15"/>
      <c r="I22" s="28">
        <f t="shared" si="2"/>
        <v>0</v>
      </c>
      <c r="J22" s="15">
        <v>0</v>
      </c>
      <c r="K22" s="10">
        <f t="shared" si="3"/>
        <v>0</v>
      </c>
      <c r="L22" s="29">
        <f t="shared" si="4"/>
        <v>6</v>
      </c>
      <c r="M22" s="1"/>
    </row>
    <row r="23" spans="1:17" x14ac:dyDescent="0.25">
      <c r="A23" s="10" t="s">
        <v>50</v>
      </c>
      <c r="B23" s="13" t="s">
        <v>21</v>
      </c>
      <c r="C23" s="28">
        <v>6</v>
      </c>
      <c r="D23" s="16"/>
      <c r="E23" s="28">
        <f t="shared" si="0"/>
        <v>0</v>
      </c>
      <c r="F23" s="15">
        <v>0</v>
      </c>
      <c r="G23" s="28">
        <f t="shared" si="1"/>
        <v>0</v>
      </c>
      <c r="H23" s="16"/>
      <c r="I23" s="28">
        <f t="shared" si="2"/>
        <v>0</v>
      </c>
      <c r="J23" s="15">
        <v>0</v>
      </c>
      <c r="K23" s="10">
        <f t="shared" si="3"/>
        <v>0</v>
      </c>
      <c r="L23" s="29">
        <f t="shared" si="4"/>
        <v>6</v>
      </c>
      <c r="M23" s="1"/>
    </row>
    <row r="24" spans="1:17" x14ac:dyDescent="0.25">
      <c r="A24" s="10" t="s">
        <v>51</v>
      </c>
      <c r="B24" s="13" t="s">
        <v>6</v>
      </c>
      <c r="C24" s="28">
        <v>1</v>
      </c>
      <c r="D24" s="15">
        <v>3</v>
      </c>
      <c r="E24" s="28">
        <f t="shared" si="0"/>
        <v>3</v>
      </c>
      <c r="F24" s="15">
        <v>0</v>
      </c>
      <c r="G24" s="28">
        <f t="shared" si="1"/>
        <v>0</v>
      </c>
      <c r="H24" s="15">
        <v>1</v>
      </c>
      <c r="I24" s="28">
        <f t="shared" si="2"/>
        <v>1</v>
      </c>
      <c r="J24" s="15">
        <v>0</v>
      </c>
      <c r="K24" s="10">
        <f t="shared" si="3"/>
        <v>0</v>
      </c>
      <c r="L24" s="29">
        <f t="shared" si="4"/>
        <v>5</v>
      </c>
      <c r="M24" s="1"/>
    </row>
    <row r="25" spans="1:17" x14ac:dyDescent="0.25">
      <c r="A25" s="10" t="s">
        <v>52</v>
      </c>
      <c r="B25" s="13" t="s">
        <v>9</v>
      </c>
      <c r="C25" s="28">
        <v>1</v>
      </c>
      <c r="D25" s="16"/>
      <c r="E25" s="28">
        <f t="shared" si="0"/>
        <v>0</v>
      </c>
      <c r="F25" s="15">
        <v>0</v>
      </c>
      <c r="G25" s="28">
        <f t="shared" si="1"/>
        <v>0</v>
      </c>
      <c r="H25" s="15">
        <v>2</v>
      </c>
      <c r="I25" s="28">
        <f t="shared" si="2"/>
        <v>2</v>
      </c>
      <c r="J25" s="15">
        <v>0</v>
      </c>
      <c r="K25" s="10">
        <f t="shared" si="3"/>
        <v>0</v>
      </c>
      <c r="L25" s="29">
        <f t="shared" si="4"/>
        <v>3</v>
      </c>
    </row>
    <row r="26" spans="1:17" x14ac:dyDescent="0.25">
      <c r="A26" s="10" t="s">
        <v>66</v>
      </c>
      <c r="B26" s="13" t="s">
        <v>67</v>
      </c>
      <c r="C26" s="28"/>
      <c r="D26" s="15"/>
      <c r="E26" s="28">
        <f t="shared" si="0"/>
        <v>0</v>
      </c>
      <c r="F26" s="15">
        <v>0</v>
      </c>
      <c r="G26" s="28">
        <f t="shared" si="1"/>
        <v>0</v>
      </c>
      <c r="H26" s="15">
        <v>1</v>
      </c>
      <c r="I26" s="28">
        <f t="shared" si="2"/>
        <v>0</v>
      </c>
      <c r="J26" s="15">
        <v>1</v>
      </c>
      <c r="K26" s="10">
        <f t="shared" si="3"/>
        <v>2</v>
      </c>
      <c r="L26" s="29">
        <f t="shared" si="4"/>
        <v>2</v>
      </c>
    </row>
    <row r="28" spans="1:17" x14ac:dyDescent="0.25">
      <c r="B28" s="34" t="s">
        <v>71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7" x14ac:dyDescent="0.25">
      <c r="B29" s="34" t="s">
        <v>72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1" spans="1:17" x14ac:dyDescent="0.25">
      <c r="B31" s="3" t="s">
        <v>59</v>
      </c>
    </row>
    <row r="32" spans="1:17" x14ac:dyDescent="0.25">
      <c r="B32" s="4" t="s">
        <v>60</v>
      </c>
    </row>
    <row r="33" spans="2:2" ht="30" x14ac:dyDescent="0.25">
      <c r="B33" s="5" t="s">
        <v>65</v>
      </c>
    </row>
  </sheetData>
  <mergeCells count="2">
    <mergeCell ref="B28:L28"/>
    <mergeCell ref="B29:L2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I. félév eredmény 2023</vt:lpstr>
      <vt:lpstr>II. félév eredmény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Herkules János</dc:creator>
  <cp:lastModifiedBy>MESZ Főtitkár</cp:lastModifiedBy>
  <dcterms:created xsi:type="dcterms:W3CDTF">2023-07-13T16:36:45Z</dcterms:created>
  <dcterms:modified xsi:type="dcterms:W3CDTF">2024-01-10T08:55:55Z</dcterms:modified>
</cp:coreProperties>
</file>